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570" tabRatio="476" firstSheet="1" activeTab="7"/>
  </bookViews>
  <sheets>
    <sheet name="foxz" sheetId="1" state="veryHidden" r:id="rId1"/>
    <sheet name="Phan Vung KV" sheetId="2" r:id="rId2"/>
    <sheet name="Đất NN" sheetId="3" r:id="rId3"/>
    <sheet name="Bảng 5" sheetId="4" r:id="rId4"/>
    <sheet name="Bảng 6" sheetId="5" r:id="rId5"/>
    <sheet name="Phan nhom KV" sheetId="6" r:id="rId6"/>
    <sheet name="Bảng 7" sheetId="7" r:id="rId7"/>
    <sheet name="Bảng 8" sheetId="8" r:id="rId8"/>
  </sheets>
  <definedNames>
    <definedName name="loai_2_name" localSheetId="5">'Phan nhom KV'!#REF!</definedName>
    <definedName name="loai_2_name" localSheetId="1">'Phan Vung KV'!#REF!</definedName>
    <definedName name="loai_7" localSheetId="5">'Phan nhom KV'!#REF!</definedName>
    <definedName name="loai_7" localSheetId="1">'Phan Vung KV'!#REF!</definedName>
    <definedName name="_xlnm.Print_Area" localSheetId="3">'Bảng 5'!$A$1:$H$72</definedName>
    <definedName name="_xlnm.Print_Area" localSheetId="4">'Bảng 6'!$A$1:$L$79</definedName>
    <definedName name="_xlnm.Print_Area" localSheetId="6">'Bảng 7'!$A$1:$I$23</definedName>
    <definedName name="_xlnm.Print_Area" localSheetId="7">'Bảng 8'!$A$1:$M$26</definedName>
    <definedName name="_xlnm.Print_Area" localSheetId="5">'Phan nhom KV'!$A$1:$E$108</definedName>
    <definedName name="_xlnm.Print_Area" localSheetId="1">'Phan Vung KV'!$A$1:$C$26</definedName>
    <definedName name="_xlnm.Print_Titles" localSheetId="3">'Bảng 5'!$6:$8</definedName>
    <definedName name="_xlnm.Print_Titles" localSheetId="4">'Bảng 6'!$5:$8</definedName>
    <definedName name="_xlnm.Print_Titles" localSheetId="6">'Bảng 7'!$4:$6</definedName>
    <definedName name="_xlnm.Print_Titles" localSheetId="7">'Bảng 8'!$4:$6</definedName>
    <definedName name="_xlnm.Print_Titles" localSheetId="5">'Phan nhom KV'!$2:$4</definedName>
  </definedNames>
  <calcPr fullCalcOnLoad="1"/>
</workbook>
</file>

<file path=xl/sharedStrings.xml><?xml version="1.0" encoding="utf-8"?>
<sst xmlns="http://schemas.openxmlformats.org/spreadsheetml/2006/main" count="915" uniqueCount="437">
  <si>
    <t>VT1</t>
  </si>
  <si>
    <t>VT2</t>
  </si>
  <si>
    <t>VT3</t>
  </si>
  <si>
    <t>I</t>
  </si>
  <si>
    <t>II</t>
  </si>
  <si>
    <t>III</t>
  </si>
  <si>
    <t>Xã Hòa Bình</t>
  </si>
  <si>
    <t>Giá đất ở</t>
  </si>
  <si>
    <t>Giá đất sản xuất, kinh doanh PNN không phải đất thương mại, dịch vụ</t>
  </si>
  <si>
    <t>II. Khu vực còn lại tại nông thôn.</t>
  </si>
  <si>
    <t>STT</t>
  </si>
  <si>
    <t>Tên đơn vị hành chính</t>
  </si>
  <si>
    <t>Nhóm VT1</t>
  </si>
  <si>
    <t>Nhóm VT2</t>
  </si>
  <si>
    <t>Nhóm VT3</t>
  </si>
  <si>
    <t>Số TT</t>
  </si>
  <si>
    <t>Tên xã</t>
  </si>
  <si>
    <t>Nhóm vị trí I</t>
  </si>
  <si>
    <t>(Gồm các thôn, bản)</t>
  </si>
  <si>
    <t>Nhóm vị trí II</t>
  </si>
  <si>
    <t>Nhóm vị trí III</t>
  </si>
  <si>
    <t>Đoạn đường</t>
  </si>
  <si>
    <t>Từ</t>
  </si>
  <si>
    <t>Đến</t>
  </si>
  <si>
    <t>Tên đơn vị (theo xã)</t>
  </si>
  <si>
    <t>Khu vực</t>
  </si>
  <si>
    <t>Khu vực I</t>
  </si>
  <si>
    <t>Khu vực II</t>
  </si>
  <si>
    <t xml:space="preserve">Các xã, thị trấn thuộc khu vực I </t>
  </si>
  <si>
    <t xml:space="preserve">Các xã Thuộc khu vực II </t>
  </si>
  <si>
    <t xml:space="preserve">Các xã Thuộc khu vực III </t>
  </si>
  <si>
    <t>BẢNG 2: BẢNG GIÁ ĐẤT TRỒNG CÂY LÂU NĂM</t>
  </si>
  <si>
    <t>BẢNG 3: BẢNG GIÁ ĐẤT RỪNG SẢN XUẤT</t>
  </si>
  <si>
    <t>BẢNG 4: BẢNG GIÁ ĐẤT NUÔI TRỒNG THỦY SẢN</t>
  </si>
  <si>
    <t>Các xã thuộc khu vực I</t>
  </si>
  <si>
    <t>Các xã thuộc khu vực II</t>
  </si>
  <si>
    <t>Các xã thuộc khu vực III</t>
  </si>
  <si>
    <r>
      <t>ĐVT: đồng/m</t>
    </r>
    <r>
      <rPr>
        <i/>
        <vertAlign val="superscript"/>
        <sz val="12"/>
        <color indexed="8"/>
        <rFont val="Times New Roman"/>
        <family val="1"/>
      </rPr>
      <t>2</t>
    </r>
  </si>
  <si>
    <t xml:space="preserve"> Xã Yên Phúc </t>
  </si>
  <si>
    <t>Xã Xuân Mai</t>
  </si>
  <si>
    <t xml:space="preserve"> Xã Bình Phúc</t>
  </si>
  <si>
    <t>Xã Vân Mộng</t>
  </si>
  <si>
    <t>Xã Hòa Bình:</t>
  </si>
  <si>
    <t xml:space="preserve"> Đường Lương Văn Tri</t>
  </si>
  <si>
    <t>Cổng trường PTTH Lương Văn Tri</t>
  </si>
  <si>
    <t>Ngã ba Tu Đồn</t>
  </si>
  <si>
    <t>Đến hết Mốc địa giới hành chính thị trấn Văn Quan Và Xã Xuân Mai</t>
  </si>
  <si>
    <t>Đường Hòa Bình</t>
  </si>
  <si>
    <t xml:space="preserve">Đường Lương Văn Tri rẽ vào đường Hòa Bình </t>
  </si>
  <si>
    <t>Đầu cầu Pó Piya (Km 32+700)</t>
  </si>
  <si>
    <t>Hết mốc địa giới Hành chính thị trấn Văn Quan giáp xã Vĩnh Lại</t>
  </si>
  <si>
    <t>Nhà máy nước thị trấn Văn Quan</t>
  </si>
  <si>
    <t>Hết phố Đức Thịnh</t>
  </si>
  <si>
    <t>Hết phố Tân An</t>
  </si>
  <si>
    <t xml:space="preserve">Đường Tân Xuân </t>
  </si>
  <si>
    <t xml:space="preserve">Giáp cầu Hòa Bình </t>
  </si>
  <si>
    <t xml:space="preserve">Đường Lương Văn Tri </t>
  </si>
  <si>
    <t xml:space="preserve">Đầu cầu Đức Hinh </t>
  </si>
  <si>
    <t>HUYỆN VĂN QUAN</t>
  </si>
  <si>
    <t>Thị Trấn Văn Quan</t>
  </si>
  <si>
    <t>Xã Tân Đoàn</t>
  </si>
  <si>
    <t>Xã Tràng Phái</t>
  </si>
  <si>
    <t>Xã Văn An</t>
  </si>
  <si>
    <t>Xã Yên Phúc</t>
  </si>
  <si>
    <t>Xã Bình Phúc</t>
  </si>
  <si>
    <t>Xã Chu Túc</t>
  </si>
  <si>
    <t>Xã Khánh Khê</t>
  </si>
  <si>
    <t>Xã Đồng Giáp</t>
  </si>
  <si>
    <t>Xã Đại An</t>
  </si>
  <si>
    <t>Xã Tràng Sơn</t>
  </si>
  <si>
    <t>Xã Song Giang</t>
  </si>
  <si>
    <t>Xã Việt Yên</t>
  </si>
  <si>
    <t>Xã Trấn Ninh</t>
  </si>
  <si>
    <t>Xã Tú Xuyên</t>
  </si>
  <si>
    <t>Xã Lương Năng</t>
  </si>
  <si>
    <t>Xã Tri Lễ</t>
  </si>
  <si>
    <t>Xã Hữu Lễ</t>
  </si>
  <si>
    <t>Xã Tràng Các</t>
  </si>
  <si>
    <t>Xã Phú Mỹ</t>
  </si>
  <si>
    <t>Xã Vĩnh Lại</t>
  </si>
  <si>
    <t>Thị trấn Văn Quan</t>
  </si>
  <si>
    <t>Áp dụng cho tất cả các khu vực chưa có trong biểu giá chi tiết phân loại đường phố TT Văn Quan.</t>
  </si>
  <si>
    <t>-Thôn Bắc</t>
  </si>
  <si>
    <t>- Đông A</t>
  </si>
  <si>
    <t>- Các vị trí, các thôn, bản còn lại</t>
  </si>
  <si>
    <t>- Phố I chợ Bãi</t>
  </si>
  <si>
    <t>- Đông B</t>
  </si>
  <si>
    <t>- Phố II chợ Bãi</t>
  </si>
  <si>
    <t>- Thôn Trung</t>
  </si>
  <si>
    <t>- Bản Làn</t>
  </si>
  <si>
    <t>- Khòn Chu</t>
  </si>
  <si>
    <t>- Phai Cam</t>
  </si>
  <si>
    <t>(Cả 2 thôn áp dụng với những thửa đất có mặt tiền tiếp giáp với TLộ 239 và đường Liên xã )</t>
  </si>
  <si>
    <t>- Nà Lộc</t>
  </si>
  <si>
    <t>- Nà Súng</t>
  </si>
  <si>
    <t>(Cả 2 thôn áp dụng với thửa đất tiếp giáp với QL 1B và TL 232)</t>
  </si>
  <si>
    <t>- Nà Dài</t>
  </si>
  <si>
    <t>- Bản Sầm</t>
  </si>
  <si>
    <t>- Nà Hấy</t>
  </si>
  <si>
    <t>- Khòn Mới</t>
  </si>
  <si>
    <t>- Khòn Riềng</t>
  </si>
  <si>
    <t>- Phai Làng</t>
  </si>
  <si>
    <t>- Còn Chuông</t>
  </si>
  <si>
    <t>- Lùng thúm</t>
  </si>
  <si>
    <t>-Túng Nọi</t>
  </si>
  <si>
    <t>- Bản Coóng</t>
  </si>
  <si>
    <t>- Bản Dạ</t>
  </si>
  <si>
    <t>Khu vực III</t>
  </si>
  <si>
    <t>Xã Đồng giáp</t>
  </si>
  <si>
    <t>- Nà Bản</t>
  </si>
  <si>
    <t>- Bản Chạp</t>
  </si>
  <si>
    <t>(áp dụng cho những thửa đất có 1 mặt tiền tiếp giáp với đường liên xã)</t>
  </si>
  <si>
    <t xml:space="preserve">(áp dụng cho những thửa đất có 1 mặt tiền tiếp giáp với đường liên xã) </t>
  </si>
  <si>
    <t>- Bản Rượi</t>
  </si>
  <si>
    <t>- Bản Chặng</t>
  </si>
  <si>
    <t xml:space="preserve"> (áp dụng cho những thửa đất tiếp giáp với đường liên xã)</t>
  </si>
  <si>
    <t>- Bản Châu</t>
  </si>
  <si>
    <t>- Đèo Luông</t>
  </si>
  <si>
    <t>- Nà Chuông</t>
  </si>
  <si>
    <t>- Lũng Phúc</t>
  </si>
  <si>
    <t>- Nà Chầu</t>
  </si>
  <si>
    <t>- Nà Bó</t>
  </si>
  <si>
    <t>- Bản Bang</t>
  </si>
  <si>
    <t>(áp dụng cho những thửa đất tiếp giáp với đường liên huyện, liên xã)</t>
  </si>
  <si>
    <t>- Nà Tèn</t>
  </si>
  <si>
    <t>- Cốc Phường</t>
  </si>
  <si>
    <t>- Đỏng Đeng</t>
  </si>
  <si>
    <t>- Nà Thoà</t>
  </si>
  <si>
    <t>- Pác Làng</t>
  </si>
  <si>
    <t>- Bản Đin</t>
  </si>
  <si>
    <t>- Nà Rọ</t>
  </si>
  <si>
    <t>(áp dụng cho những thửa đất có mặt tiền tiếp giáp với đường liên Huyện, liên xã)</t>
  </si>
  <si>
    <t>- Bản Khính</t>
  </si>
  <si>
    <t>- Nà Lốc</t>
  </si>
  <si>
    <t>- Cốc Ka</t>
  </si>
  <si>
    <t>(áp dụng với các thửa đất có một mặt tiền tiếp giáp với đường đi xã Đồng Giáp)</t>
  </si>
  <si>
    <t>Toàn xã áp dụng giá nhóm vị trí 3</t>
  </si>
  <si>
    <t>Xã Hoà Bình</t>
  </si>
  <si>
    <t>- Trung Thượng</t>
  </si>
  <si>
    <t xml:space="preserve"> - Bình Đãng A</t>
  </si>
  <si>
    <t xml:space="preserve"> - Bình Đãng B</t>
  </si>
  <si>
    <t>- Còn Mìn</t>
  </si>
  <si>
    <t>- Xuân Quang</t>
  </si>
  <si>
    <t>- Pác Lùng</t>
  </si>
  <si>
    <t>- Ích Hữu</t>
  </si>
  <si>
    <t>- Pá Tuồng</t>
  </si>
  <si>
    <t>(áp dụng cho những thửa đất có mặt tiền tiếp giáp với đường liên xã, liên thôn)</t>
  </si>
  <si>
    <t>- Pò Xè</t>
  </si>
  <si>
    <t>- Khòn Ngoà</t>
  </si>
  <si>
    <t>(áp dụng cho những thửa đất có mặt tiền tiếp giáp với đường liên thôn)</t>
  </si>
  <si>
    <t>- Khòn Cải</t>
  </si>
  <si>
    <t>- Nà Chả</t>
  </si>
  <si>
    <t>- Bản Hẻo</t>
  </si>
  <si>
    <t xml:space="preserve">- Kòn Pù </t>
  </si>
  <si>
    <t>- Nà Lắc</t>
  </si>
  <si>
    <t>- Nà Thang</t>
  </si>
  <si>
    <t>- Bản Đú</t>
  </si>
  <si>
    <t>(áp dụng cho những thửa đất tiếp giáp với đường QL 1B)</t>
  </si>
  <si>
    <t>- Bản Téng</t>
  </si>
  <si>
    <t>(áp dụng cho những thửa đất tiếp giáp với đường QL 1B )</t>
  </si>
  <si>
    <t>(Áp dụng cho những thửa đất có một mặt tiền tiếp giáp với đường bản Làn xã Xuân Long huyện Cao Lộc)</t>
  </si>
  <si>
    <t>- Nà Pua</t>
  </si>
  <si>
    <t>- Bó Cáng</t>
  </si>
  <si>
    <t>- Khòn Coọng</t>
  </si>
  <si>
    <t>- Lũng Cải</t>
  </si>
  <si>
    <t>- Nà Rằng</t>
  </si>
  <si>
    <t>(áp dụng cho những thửa đất tiếp giáp với đường TL 232, và đường liên xã)</t>
  </si>
  <si>
    <t>Đơn vị hành chính</t>
  </si>
  <si>
    <t>Giá đất thương mại, dịch vụ</t>
  </si>
  <si>
    <t>PHÂN VÙNG KHU VỰC CÁC XÃ, PHƯỜNG, THỊ TRẤN TRÊN ĐỊA BÀN HUYỆN VĂN QUAN</t>
  </si>
  <si>
    <t xml:space="preserve">
</t>
  </si>
  <si>
    <t>Đầu cầu Hòa Bình (đường Hòa bình - Bình La)</t>
  </si>
  <si>
    <t>- Tùng Tày</t>
  </si>
  <si>
    <t>- Bản Háu</t>
  </si>
  <si>
    <t>- Nà Chanh</t>
  </si>
  <si>
    <t xml:space="preserve"> ( Áp dụng cho các thửa đất có mặt tiếp giáp với đường liên thôn BTXM rộng nhỏ hơn 3m hoặc bằng 2,5m)</t>
  </si>
  <si>
    <t>(Áp dụng cho các thửa đất có mặt tiếp giáp với đường liên thôn BTXM rộng hơn hoặc bằng 3m)</t>
  </si>
  <si>
    <t>IV</t>
  </si>
  <si>
    <t>V</t>
  </si>
  <si>
    <t>VI</t>
  </si>
  <si>
    <t>VII</t>
  </si>
  <si>
    <t>VIII</t>
  </si>
  <si>
    <t>IX</t>
  </si>
  <si>
    <t>X</t>
  </si>
  <si>
    <t>XI</t>
  </si>
  <si>
    <t>XII</t>
  </si>
  <si>
    <t>XIII</t>
  </si>
  <si>
    <t>XIV</t>
  </si>
  <si>
    <t>Đất ở</t>
  </si>
  <si>
    <t>- Đông Doàng</t>
  </si>
  <si>
    <t>- Nà Hin- Khòn Háo</t>
  </si>
  <si>
    <t>- Bản Nhuần</t>
  </si>
  <si>
    <t>XV</t>
  </si>
  <si>
    <t>Đồng Giáp (đường 59C)</t>
  </si>
  <si>
    <t>- Nà Bung 
- Nà Súng
(áp dụng đối với thửa đất có một mặt tiền tiếp giáp với TL 232)</t>
  </si>
  <si>
    <t>- Nà Le</t>
  </si>
  <si>
    <t>Đường Ngô Gia Tự</t>
  </si>
  <si>
    <t>- Phai Xả</t>
  </si>
  <si>
    <t>- Bản Noóc</t>
  </si>
  <si>
    <t>- Nà Mìn</t>
  </si>
  <si>
    <t>XVI</t>
  </si>
  <si>
    <t>- Tân Tiến</t>
  </si>
  <si>
    <t>- Khòn Lạn</t>
  </si>
  <si>
    <t>- Khòn Cọn</t>
  </si>
  <si>
    <t>Km 28 +100</t>
  </si>
  <si>
    <t>- Khòn Tẩu</t>
  </si>
  <si>
    <t>- Khòn Hẩu
(áp dụng đối với thửa đất có một mặt tiền tiếp giáp với TL 233)</t>
  </si>
  <si>
    <t>- Lùng Tàu- Lùng Pha</t>
  </si>
  <si>
    <t>Khau Thán</t>
  </si>
  <si>
    <t>Hết mốc  địa giới hành chính thị trấn Văn Quan giáp xã Hòa Bình</t>
  </si>
  <si>
    <t>Km 29 + 150</t>
  </si>
  <si>
    <t xml:space="preserve">Trên bể nước cống qua đường + 50m
</t>
  </si>
  <si>
    <t xml:space="preserve">Đường Trần Phú
</t>
  </si>
  <si>
    <t xml:space="preserve">Đường Lê Quý Đôn
</t>
  </si>
  <si>
    <r>
      <t xml:space="preserve">Đường Phùng Chí Kiên
</t>
    </r>
  </si>
  <si>
    <t xml:space="preserve">Km 31 +300
</t>
  </si>
  <si>
    <t xml:space="preserve">Km 29 +500
</t>
  </si>
  <si>
    <t xml:space="preserve">Km 0+900
</t>
  </si>
  <si>
    <t>Đường Tân An (Km0+943/đường huyện 54)</t>
  </si>
  <si>
    <t>Đường Lương Văn Tri (Km 28+940/quốc lộ 1B)</t>
  </si>
  <si>
    <t xml:space="preserve"> Đường Lương Văn Tri (km 28+709/quốc lộ 1B). </t>
  </si>
  <si>
    <t>Đường Lê Quý Đôn (Km0 + 377/nhánh I)</t>
  </si>
  <si>
    <t xml:space="preserve"> Đường Lương Văn Tri (km 28+530/quốc lộ 1B). </t>
  </si>
  <si>
    <t>Giáp chân núi đá</t>
  </si>
  <si>
    <t>Đường Lương Văn Tri (Km 28+459/quốc lộ 1B)</t>
  </si>
  <si>
    <t>- Đông Gioàng</t>
  </si>
  <si>
    <t>- Nà Bung (áp dụng đối với thửa đất có một mặt tiền tiếp giáp với TL 232)</t>
  </si>
  <si>
    <t>Km 29 +500</t>
  </si>
  <si>
    <t xml:space="preserve"> - Các vị trí, các thôn, bản còn lại 
 - Thôn Phai Rọ -Lùng Mán (Thôn Lùng Mán ghép với Thôn Phai Rọ </t>
  </si>
  <si>
    <t xml:space="preserve"> - Thôn Nà Khàn (Thôn Nà Khàn ghép với thôn Khòn Luộc)</t>
  </si>
  <si>
    <t xml:space="preserve"> - Khòn Khẻ (Thôn Kòn Khẻ ghép với Thôn Nà Bảnh)</t>
  </si>
  <si>
    <t xml:space="preserve"> - Hang Nà</t>
  </si>
  <si>
    <t xml:space="preserve"> - Thôn Đoàn Kết (ghép thôn Khòn Khiển với thôn Nà Khau)</t>
  </si>
  <si>
    <t xml:space="preserve"> - Thôn Đồng Tân (ghép thôn Lùng Cùng với thôn Cốc Sáng)</t>
  </si>
  <si>
    <t xml:space="preserve"> - Thôn Hà Quảng (ghép thôn Lùng Rằng với thôn Hà Quảng)</t>
  </si>
  <si>
    <t xml:space="preserve"> - Thôn Nà Me (ghép thôn Nà Lùng với thôn Nà Me)</t>
  </si>
  <si>
    <t xml:space="preserve"> - Khòn Tẩu</t>
  </si>
  <si>
    <t xml:space="preserve"> - Thôn Thống Nhất (ghép Thôn Bản Thẳm với Thôn Nà Lược)</t>
  </si>
  <si>
    <t xml:space="preserve"> - Các vị trí, các thôn, bản còn lại
 - Thôn Thành Đông (ghép Thôn Nà Đông với thôn Thanh Lạng)
 - Thôn Bản Lải (ghép thôn Bản Lải với thôn Nà Tềnh)
 - Thôn Nà Bung (ghép thôn Nà Bung với thôn Nà Pò) </t>
  </si>
  <si>
    <t xml:space="preserve"> - Thôn Nà Hin Khòn Háo (ghép thôn Nà Hin với thôn Khòn Háo)</t>
  </si>
  <si>
    <t xml:space="preserve"> - Các vị trí, các thôn, bản còn lại
 - Thôn Khòn Đuông - Phiêng Phúc (ghép thôn Khòn Đuông với thôn Phiêng Phúc)</t>
  </si>
  <si>
    <t xml:space="preserve"> - Thôn Phiền Mậu (ghép thôn Nà Mu Nà Lả với thôn Còn Nà Còn Thon)</t>
  </si>
  <si>
    <t xml:space="preserve"> - Thôn Bản Thí (ghép thôn Khòn Cát với thôn Khòn Làng Tàng Tắm)</t>
  </si>
  <si>
    <t xml:space="preserve"> - Khòn Nhừ (ghép Thôn Lũng Phước với Thôn Khòn Nhừ)</t>
  </si>
  <si>
    <t xml:space="preserve"> - Thôn Phù Hê (ghép thôn Kéo Ái với thôn Vằng Hang)</t>
  </si>
  <si>
    <t xml:space="preserve"> - Thôn Đoàn Kết (ghép Thôn Nà Pài với thôn Nà Chỏn)</t>
  </si>
  <si>
    <t>Km 31 +300</t>
  </si>
  <si>
    <t>BẢNG 1: BẢNG GIÁ ĐẤT TRỒNG CÂY HÀNG NĂM</t>
  </si>
  <si>
    <t>Ghi chú: - Các vị trí (Vị trí 2, Vị trí 3, Vị trí 4) không có mức giá thì áp dụng theo giá đất khu vực còn lại tại đô thị.</t>
  </si>
  <si>
    <t>Đầu cầu Pá Danh</t>
  </si>
  <si>
    <t>Ngã 3 Quốc lộ 279 (bưu điện xã Yên Phúc)</t>
  </si>
  <si>
    <t>Cổng Kéo Đẩy</t>
  </si>
  <si>
    <t>Cống Nà Mèo</t>
  </si>
  <si>
    <t>Km 172</t>
  </si>
  <si>
    <t>Km172</t>
  </si>
  <si>
    <t>Đường rẽ vào Điểm trường Tiểu học thôn Nam (Km170+700)</t>
  </si>
  <si>
    <t>Cầu Nà Quẹng chân dốc Đèo Lăn (Km169+500)</t>
  </si>
  <si>
    <t>Cống Kéo Đẩy</t>
  </si>
  <si>
    <t>Cột Km số 2 (Chợ đi Ba Xã)</t>
  </si>
  <si>
    <t>Đường rẽ từ Quốc lộ 279 vào đường liên thôn Nam - Tây A- Tây B</t>
  </si>
  <si>
    <t>Chân dốc Kéo Dầy</t>
  </si>
  <si>
    <t>Cây xăng Văn An (Km 17+700)</t>
  </si>
  <si>
    <t>Cầu Nà Làn</t>
  </si>
  <si>
    <t>Đầu cầu Nà Làn</t>
  </si>
  <si>
    <t>Giáp địa phận xã Khánh Khê</t>
  </si>
  <si>
    <t>Cầu ngầm đường rẽ đi xã Song Giang</t>
  </si>
  <si>
    <t>Hết địa phận xã Văn An</t>
  </si>
  <si>
    <t>Ngã 3 Bản Làn rẽ vào đường Tràng các</t>
  </si>
  <si>
    <t>Mốc địa giới hành chính xã Xuân Mai</t>
  </si>
  <si>
    <t>Giáp thị trấn Văn Quan (hết thôn Bản Cóong)</t>
  </si>
  <si>
    <t>Rẽ từ nhà họp thôn Bản Cóong</t>
  </si>
  <si>
    <t>Hết phố Đức Thịnh- thị trấn Văn Quan</t>
  </si>
  <si>
    <t>Cuối thôn Bản Cóong</t>
  </si>
  <si>
    <t>Từ điểm bưu điện xã Bình Phúc</t>
  </si>
  <si>
    <t>Điểm giáp ranh xã Yên Phúc</t>
  </si>
  <si>
    <t>Điểm bưu điện xã Bình Phúc</t>
  </si>
  <si>
    <t>Điểm giáp ranh xã Xuân Mai</t>
  </si>
  <si>
    <t>Giáp ranh xã Tràng Phái (Km10+150)</t>
  </si>
  <si>
    <t>Đầu cầu xi măng</t>
  </si>
  <si>
    <t>Điểm tiếp giáp đường Quốc lộ 239 qua chợ Tân Đoàn</t>
  </si>
  <si>
    <t>Đường vào trường THCS xã Tân Đoàn</t>
  </si>
  <si>
    <t>Điểm tiếp giáp xã Chu Túc</t>
  </si>
  <si>
    <t>Cuối thôn phố Ba Xã</t>
  </si>
  <si>
    <t>Nhà vận hành trạm điện lực Văn Quan</t>
  </si>
  <si>
    <t>Điểm tiếp giáp thị trấn Văn Quan (Km29+950)</t>
  </si>
  <si>
    <t>Hết ngã 3 đường rẽ tỉnh lộ 232 đi huyện Văn Lãng (Km23+900)</t>
  </si>
  <si>
    <t>Đầu cầu Hát Bon (Km2+200)</t>
  </si>
  <si>
    <t>Km7+500</t>
  </si>
  <si>
    <t>Ngã 3 rẽ đi Hữu Lễ+ đường vành đai tránh chợ</t>
  </si>
  <si>
    <t>Điểm tiếp giáp xã Tân Đoàn (Km10+150)</t>
  </si>
  <si>
    <t>Ngã 3 Phai Làng (Km8+700)</t>
  </si>
  <si>
    <t>Km8+700</t>
  </si>
  <si>
    <t>Km8+00</t>
  </si>
  <si>
    <t>Km6+00</t>
  </si>
  <si>
    <t>Km8+700 theo đường huyện lộ 240 đi chợ Bãi</t>
  </si>
  <si>
    <t>Km1+500</t>
  </si>
  <si>
    <t xml:space="preserve">Cầu Nà Lốc </t>
  </si>
  <si>
    <t>Mét thứ 101</t>
  </si>
  <si>
    <t>Hết thôn Cốc Ca</t>
  </si>
  <si>
    <t>Trường tiểu học xã Lương Năng</t>
  </si>
  <si>
    <t>Trường mầm non xã Lương Năng +200m</t>
  </si>
  <si>
    <t>Cầu Bản Giềng</t>
  </si>
  <si>
    <t>Giáp ranh xã Lương Năng (thôn Khòn Cọong)</t>
  </si>
  <si>
    <t>Đầu thôn Khòn Cải</t>
  </si>
  <si>
    <t>Địa giới hành chính từ thị trấn Văn Quan và Hòa Bình</t>
  </si>
  <si>
    <t>Ngã ba đường rẽ đi thôn Trung Thượng</t>
  </si>
  <si>
    <t>Đường rẽ xuống xóm Nà Lẹ (thôn Đồng Tân)</t>
  </si>
  <si>
    <t>Giáp ranh xã Chu Túc</t>
  </si>
  <si>
    <t xml:space="preserve">ĐH.59B </t>
  </si>
  <si>
    <t>ĐH.59B</t>
  </si>
  <si>
    <t>ĐX.499</t>
  </si>
  <si>
    <t>ĐH.50:  Đường Văn An - Song Giang</t>
  </si>
  <si>
    <t>ĐH.52: Đường Văn An - Tràng Các</t>
  </si>
  <si>
    <t>Đường nhánh</t>
  </si>
  <si>
    <t>Đường ĐH.55</t>
  </si>
  <si>
    <t>Đường ĐH.59B</t>
  </si>
  <si>
    <t>ĐH.59C</t>
  </si>
  <si>
    <t>ĐH.52 (qua các thôn Phai xả, Bản Nóoc, Nà Mìn)</t>
  </si>
  <si>
    <t>Đường tỉnh lộ 239 (qua các thôn Cốc Phường, Nà Tèn, Đoàn Kết, Nà Hòa, Đoỏng Đeng)</t>
  </si>
  <si>
    <t>ĐH.52 (qua các thôn Nà Rẹ, Nà Phắt, Nà Khàn, Nà Tao)</t>
  </si>
  <si>
    <t xml:space="preserve">Xã Văn An </t>
  </si>
  <si>
    <t>Hết địa phận xã Văn An (giáp xã Chu Túc)</t>
  </si>
  <si>
    <t>Mốc địa giới hành chính xã Xuân Mai (gồm các thôn: Khòn Khẻ, Bản Dạ), giáp xã Bình Phúc</t>
  </si>
  <si>
    <t>Đường rẽ vào thôn Khòn Sày</t>
  </si>
  <si>
    <t>Chân dốc Lùng Pa (đường rẽ vào tỉnh lộ 232)</t>
  </si>
  <si>
    <t>Giáp với xã Văn An (Km 14+500)</t>
  </si>
  <si>
    <t>Đầu cầu Nà Lốc</t>
  </si>
  <si>
    <t>Trường mầm non+200m khu vực chợ và đoạn từ đường rẽ QL 1B đến cầu Nà Thang đến khu vực chợ</t>
  </si>
  <si>
    <t>Hết thôn Bản Đú (hết địa phận Văn Quan)</t>
  </si>
  <si>
    <r>
      <t xml:space="preserve"> </t>
    </r>
    <r>
      <rPr>
        <b/>
        <sz val="12"/>
        <rFont val="Times New Roman"/>
        <family val="1"/>
      </rPr>
      <t>Xã Tú Xuyên</t>
    </r>
  </si>
  <si>
    <t>Đầu cầu Bó Pia giáp danh phố Tân Long, thị trấn Văn Quan</t>
  </si>
  <si>
    <t>Đầu cầu Bản Giềng thôn Khòn Coọng</t>
  </si>
  <si>
    <t>Hết thôn Khòn Lạn</t>
  </si>
  <si>
    <t xml:space="preserve">Điểm tiếp giáp xã Tràng Các </t>
  </si>
  <si>
    <t>Hết địa phận xã Chu Túc- giáp xã Tân Đoàn</t>
  </si>
  <si>
    <t>Trường tiểu học Nà Tao</t>
  </si>
  <si>
    <t xml:space="preserve">ĐX.462B 
</t>
  </si>
  <si>
    <t xml:space="preserve"> Đường tỉnh lộ 232(gồm các thôn:Khòn Cải, Khòn Tẩư, Nà Pua, Khòn Lạn)</t>
  </si>
  <si>
    <t>Cầu xi măng đầu chợ Ba Xã (Km10+150)</t>
  </si>
  <si>
    <t>- Pò Xè (áp dụng cho những thửa đất có mặt tiền tiếp giáp với đường liên thôn)</t>
  </si>
  <si>
    <t xml:space="preserve"> - Các vị trí, các thôn, bản còn lại 
</t>
  </si>
  <si>
    <t>- Khòn Khẻ (Thôn Khòn Khẻ ghép với Thôn Nà Bảnh)</t>
  </si>
  <si>
    <t>Ngã 3 Điềm He rẽ đi xã Tân Đoàn</t>
  </si>
  <si>
    <t>Đường nhánh đoạn rẽ vào UBND xã Văn An</t>
  </si>
  <si>
    <t>Khu vực chợ Điềm He</t>
  </si>
  <si>
    <t>Đường QL 1B cũ</t>
  </si>
  <si>
    <t xml:space="preserve">Đoạn từ cây xăng </t>
  </si>
  <si>
    <t>Hết cầu Ngầm đường rẽ đi xã Song Giang</t>
  </si>
  <si>
    <t xml:space="preserve">Cống Nà Mèo </t>
  </si>
  <si>
    <t>Đường rẽ vào UBND xã Yên Phúc</t>
  </si>
  <si>
    <t>Chợ Bãi</t>
  </si>
  <si>
    <t>Đường nhánh quốc lộ 279</t>
  </si>
  <si>
    <t>Đường Quốc lộ 279: đoạn 1</t>
  </si>
  <si>
    <t>Đường Quốc lộ 279: đoạn 2</t>
  </si>
  <si>
    <t>Đường Quốc lộ 279: đoạn 3</t>
  </si>
  <si>
    <t>Đường Quốc lộ 279: đoạn 4</t>
  </si>
  <si>
    <t>Đường quốc lộ 1B: đoạn 1</t>
  </si>
  <si>
    <t>Đường quốc lộ 1B: đoạn 2</t>
  </si>
  <si>
    <t>Đường quốc lộ 279: đoạn 1</t>
  </si>
  <si>
    <t>Đường quốc lộ 279: đoạn 2</t>
  </si>
  <si>
    <t>Đường tỉnh 239 đoạn 1</t>
  </si>
  <si>
    <t>Đường tỉnh 239 đoạn 2</t>
  </si>
  <si>
    <t>Đường tỉnh 239 đoạn 3</t>
  </si>
  <si>
    <t>Đường nhánh quốc lộ 1B</t>
  </si>
  <si>
    <t>Từ cầu Nà Bản</t>
  </si>
  <si>
    <t>Đường quốc lộ 1B và đường nhánh (quốc lộ 1B cũ, ĐH.59C)</t>
  </si>
  <si>
    <t>Đường nhánh từ ngã ba chợ Khánh Khê lên 100m, từ ngã ba chợ Khánh Khê đến cầu cũ xã Khánh Khê, đến cầu mới Khánh Khê (Km11)</t>
  </si>
  <si>
    <t>Đường huyện 59C: Đường Đi xã Đồng Giáp</t>
  </si>
  <si>
    <t>Đường tỉnh 239 đoạn 4</t>
  </si>
  <si>
    <t>Đường quốc lộ 1B và đường nhánh quốc lộ 1B</t>
  </si>
  <si>
    <t>Giá đất sản xuất, kinh doanh, PNN không phải đất thương mại, dịch vụ</t>
  </si>
  <si>
    <t>Số
TT</t>
  </si>
  <si>
    <t>Giá đất</t>
  </si>
  <si>
    <r>
      <t xml:space="preserve"> I. ĐẤT TRỒNG LÚA</t>
    </r>
  </si>
  <si>
    <t>Số</t>
  </si>
  <si>
    <t xml:space="preserve"> TT</t>
  </si>
  <si>
    <t xml:space="preserve"> II. BẢNG GIÁ ĐẤT TRỒNG CÂY HÀNG NĂM KHÁC</t>
  </si>
  <si>
    <t>Tên đơn vị hành chính, các trục đường giao thông chính...</t>
  </si>
  <si>
    <r>
      <t>ĐVT: đồng/m</t>
    </r>
    <r>
      <rPr>
        <i/>
        <vertAlign val="superscript"/>
        <sz val="14"/>
        <color indexed="8"/>
        <rFont val="Times New Roman"/>
        <family val="1"/>
      </rPr>
      <t>2</t>
    </r>
  </si>
  <si>
    <r>
      <t xml:space="preserve">  ĐVT: đồng/m</t>
    </r>
    <r>
      <rPr>
        <i/>
        <vertAlign val="superscript"/>
        <sz val="14"/>
        <color indexed="8"/>
        <rFont val="Times New Roman"/>
        <family val="1"/>
      </rPr>
      <t>2</t>
    </r>
  </si>
  <si>
    <t>Đất thương mại, dịch vụ</t>
  </si>
  <si>
    <t>Giá đất sản xuất kinh doanh PNN không phải đất Thương mại- dịch vụ</t>
  </si>
  <si>
    <t>Đường Lương Văn Tri đoạn 1</t>
  </si>
  <si>
    <t>Đường đi xã Hòa Bình</t>
  </si>
  <si>
    <t>Đường Lùng Cà (đoạn 1)</t>
  </si>
  <si>
    <t>Đường Lùng Cà (đoạn 2)</t>
  </si>
  <si>
    <t>Đường Tân An (đi Lùng Hang) đoạn 2</t>
  </si>
  <si>
    <t>VT4</t>
  </si>
  <si>
    <t xml:space="preserve"> Đường Lương Văn Tri đoạn 1</t>
  </si>
  <si>
    <t>Đường Lương Văn Tri đoạn 2</t>
  </si>
  <si>
    <t>Đường Tân An (đi Lùng Hang) đoạn 1</t>
  </si>
  <si>
    <t>Đường Lùng Cà đoạn 1</t>
  </si>
  <si>
    <t>Đường Lùng Cà đoạn 2</t>
  </si>
  <si>
    <t>(áp dụng cho các thửa đất tiếp giáp với đường liên xã)</t>
  </si>
  <si>
    <t>CHI TIẾT PHÂN NHÓM KHU VỰC, NHÓM VỊ TRÍ ĐẤT CÁC KHU VỰC CÒN LẠI TẠI NÔNG THÔN HUYỆN VĂN QUAN</t>
  </si>
  <si>
    <t xml:space="preserve"> ĐVT: đồng/m2</t>
  </si>
  <si>
    <t>NHÓM ĐẤT NÔNG NGHIỆP</t>
  </si>
  <si>
    <t>Tên đường</t>
  </si>
  <si>
    <t>Đường Trần Phú</t>
  </si>
  <si>
    <t>Ghi chú: Các vị trí (Vị trí 2, vị trí 3, vị trí 4) không có mức giá thì áp dụng theo bảng giá đất các khu vực còn lại tại đô thị.</t>
  </si>
  <si>
    <t>Đường rẽ QL 1B vào thôn Pá Hà</t>
  </si>
  <si>
    <t>Đường rẽ vào trường THCS xã Lương Năng</t>
  </si>
  <si>
    <t>Đường tỉnh 239</t>
  </si>
  <si>
    <t xml:space="preserve"> (áp dụng cho những thửa đất tiếp giáp với đường liên huyện, liên xã và đường ĐH.59B)</t>
  </si>
  <si>
    <t>- Lũng Cải (áp dụng cho các thửa đất có mặt tiền tiếp giáp với QL 1B)</t>
  </si>
  <si>
    <t xml:space="preserve"> (Áp dụng cho những thửa đất có mặt tiền tiếp giáp với ĐH.59B)</t>
  </si>
  <si>
    <t>- Đoàn Kết</t>
  </si>
  <si>
    <t>- Khuổi Dường</t>
  </si>
  <si>
    <t>Quốc lộ 1B</t>
  </si>
  <si>
    <t xml:space="preserve">BẢNG 5: BẢNG GIÁ ĐẤT THƯƠNG MẠI, DỊCH VỤ TẠI NÔNG THÔN </t>
  </si>
  <si>
    <t>Huyện Văn Quan</t>
  </si>
  <si>
    <t>NHÓM ĐẤT PHI NÔNG NGHIỆP HUYỆN VĂN QUAN</t>
  </si>
  <si>
    <t>Ghi chú: Các vị trí (Vị trí 2, vị trí 3, vị trí 4) không có mức giá thì áp dụng theo bảng giá đất các khu vực còn lại tại nông thôn.</t>
  </si>
  <si>
    <t>BẢNG 6: BẢNG GIÁ ĐẤT Ở; GIÁ ĐẤT SẢN XUẤT KINH DOANH PHI NÔNG NGHIỆP KHÔNG PHẢI ĐẤT THƯƠNG MẠI, DỊCH VỤ TẠI NÔNG THÔN</t>
  </si>
  <si>
    <r>
      <t>I. Khu vực giáp ranh đô thị, các trục đường giao thông chính, …</t>
    </r>
  </si>
  <si>
    <t>1. Tổng hợp các mức giá</t>
  </si>
  <si>
    <t xml:space="preserve">BẢNG 7: BẢNG GIÁ ĐẤT THƯƠNG MẠI, DỊCH VỤ TẠI ĐÔ THỊ </t>
  </si>
  <si>
    <t>Đường Hòa Bình đoạn 1</t>
  </si>
  <si>
    <t>Đường Hòa Bình đoạn 2</t>
  </si>
  <si>
    <t>Đường Hòa Bình đoạn 3</t>
  </si>
  <si>
    <t xml:space="preserve"> Đường Lương Văn Tri đoạn 2</t>
  </si>
  <si>
    <t>Đường Lương Văn Tri  đoạn 4</t>
  </si>
  <si>
    <t>Đường Lương Văn Tri đoạn 3</t>
  </si>
  <si>
    <t xml:space="preserve"> BẢNG 8: BẢNG GIÁ ĐẤT Ở; GIÁ ĐẤT SẢN XUẤT KINH DOANH PHI NÔNG NGHIỆP KHÔNG PHẢI ĐẤT THƯƠNG MẠI, DỊCH VỤ TẠI ĐÔ THỊ</t>
  </si>
  <si>
    <r>
      <t xml:space="preserve"> ĐVT: đồng/m</t>
    </r>
    <r>
      <rPr>
        <i/>
        <vertAlign val="superscript"/>
        <sz val="12"/>
        <color indexed="8"/>
        <rFont val="Times New Roman"/>
        <family val="1"/>
      </rPr>
      <t>2</t>
    </r>
  </si>
  <si>
    <t xml:space="preserve"> Khu vực còn lại tại đô thị (các vị trí không quy định giá)</t>
  </si>
  <si>
    <t>Đường Quốc lộ 1B đoạn 1</t>
  </si>
  <si>
    <t>Đường Quốc lộ 1B đoạn 2</t>
  </si>
  <si>
    <t>Đường quốc lộ 1B đoạn 3</t>
  </si>
  <si>
    <t>Đường
 loại</t>
  </si>
  <si>
    <t>Trên bể nước cống qua đường + 50m</t>
  </si>
  <si>
    <t xml:space="preserve">Từ Km 28 + 100
</t>
  </si>
  <si>
    <r>
      <t>Trên bể nước cống qua đường +50m)</t>
    </r>
  </si>
  <si>
    <r>
      <t xml:space="preserve">Trên bể nước cống qua đường +50m)
</t>
    </r>
  </si>
  <si>
    <r>
      <t xml:space="preserve"> ĐVT: đồng/m</t>
    </r>
    <r>
      <rPr>
        <i/>
        <vertAlign val="superscript"/>
        <sz val="12"/>
        <rFont val="Times New Roman"/>
        <family val="1"/>
      </rPr>
      <t>2</t>
    </r>
  </si>
  <si>
    <r>
      <t xml:space="preserve"> I. Khu vực giáp ranh đô thị, các trục đường giao thông chính, …</t>
    </r>
    <r>
      <rPr>
        <sz val="12"/>
        <color indexed="8"/>
        <rFont val="Times New Roman"/>
        <family val="1"/>
      </rPr>
      <t xml:space="preserve"> </t>
    </r>
  </si>
  <si>
    <t>(Ban hành kèm theo Quyết định số:  32 /2019/QĐ-UBND ngày 20 tháng 12 năm 2019 của Ủy ban nhân dân tỉnh Lạng Sơn)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</si>
</sst>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0_);_(* \(#,##0\);_(* &quot;-&quot;??_);_(@_)"/>
    <numFmt numFmtId="182" formatCode="_(* #,##0.0_);_(* \(#,##0.0\);_(* &quot;-&quot;??_);_(@_)"/>
    <numFmt numFmtId="183" formatCode="0.0"/>
    <numFmt numFmtId="184" formatCode="0.000"/>
    <numFmt numFmtId="185" formatCode="_-* #,##0\ _₫_-;\-* #,##0\ _₫_-;_-* &quot;-&quot;??\ _₫_-;_-@_-"/>
  </numFmts>
  <fonts count="65">
    <font>
      <sz val="11"/>
      <color theme="1"/>
      <name val="Calibri"/>
      <family val="2"/>
    </font>
    <font>
      <sz val="11"/>
      <color indexed="8"/>
      <name val="Calibri"/>
      <family val="2"/>
    </font>
    <font>
      <b/>
      <sz val="12"/>
      <color indexed="8"/>
      <name val="Times New Roman"/>
      <family val="1"/>
    </font>
    <font>
      <i/>
      <vertAlign val="superscript"/>
      <sz val="12"/>
      <color indexed="8"/>
      <name val="Times New Roman"/>
      <family val="1"/>
    </font>
    <font>
      <i/>
      <sz val="12"/>
      <color indexed="8"/>
      <name val="Times New Roman"/>
      <family val="1"/>
    </font>
    <font>
      <sz val="12"/>
      <color indexed="10"/>
      <name val="Times New Roman"/>
      <family val="1"/>
    </font>
    <font>
      <sz val="12"/>
      <color indexed="8"/>
      <name val="Times New Roman"/>
      <family val="1"/>
    </font>
    <font>
      <b/>
      <sz val="12"/>
      <name val="Times New Roman"/>
      <family val="1"/>
    </font>
    <font>
      <sz val="12"/>
      <name val="Times New Roman"/>
      <family val="1"/>
    </font>
    <font>
      <i/>
      <sz val="14"/>
      <color indexed="8"/>
      <name val="Times New Roman"/>
      <family val="1"/>
    </font>
    <font>
      <sz val="11"/>
      <color indexed="8"/>
      <name val="Arial"/>
      <family val="2"/>
    </font>
    <font>
      <i/>
      <vertAlign val="superscript"/>
      <sz val="14"/>
      <color indexed="8"/>
      <name val="Times New Roman"/>
      <family val="1"/>
    </font>
    <font>
      <b/>
      <sz val="11"/>
      <color indexed="8"/>
      <name val="Times New Roman"/>
      <family val="1"/>
    </font>
    <font>
      <b/>
      <sz val="12"/>
      <color indexed="10"/>
      <name val="Times New Roman"/>
      <family val="1"/>
    </font>
    <font>
      <sz val="11"/>
      <color indexed="8"/>
      <name val="Times New Roman"/>
      <family val="1"/>
    </font>
    <font>
      <b/>
      <sz val="14"/>
      <color indexed="8"/>
      <name val="Times New Roman"/>
      <family val="1"/>
    </font>
    <font>
      <sz val="14"/>
      <color indexed="8"/>
      <name val="Times New Roman"/>
      <family val="1"/>
    </font>
    <font>
      <b/>
      <i/>
      <sz val="14"/>
      <color indexed="8"/>
      <name val="Times New Roman"/>
      <family val="1"/>
    </font>
    <font>
      <sz val="8"/>
      <name val="Arial"/>
      <family val="2"/>
    </font>
    <font>
      <b/>
      <i/>
      <sz val="12"/>
      <color indexed="8"/>
      <name val="Times New Roman"/>
      <family val="1"/>
    </font>
    <font>
      <b/>
      <i/>
      <sz val="12"/>
      <color indexed="10"/>
      <name val="Times New Roman"/>
      <family val="1"/>
    </font>
    <font>
      <sz val="12"/>
      <color indexed="10"/>
      <name val="Arial"/>
      <family val="2"/>
    </font>
    <font>
      <sz val="12"/>
      <name val="Arial"/>
      <family val="2"/>
    </font>
    <font>
      <b/>
      <i/>
      <sz val="12"/>
      <name val="Times New Roman"/>
      <family val="1"/>
    </font>
    <font>
      <i/>
      <sz val="12"/>
      <color indexed="8"/>
      <name val="Cambria"/>
      <family val="1"/>
    </font>
    <font>
      <sz val="12"/>
      <color indexed="8"/>
      <name val="Cambria"/>
      <family val="1"/>
    </font>
    <font>
      <sz val="12"/>
      <color indexed="8"/>
      <name val="Calibri"/>
      <family val="2"/>
    </font>
    <font>
      <b/>
      <sz val="12"/>
      <color indexed="9"/>
      <name val="Times New Roman"/>
      <family val="1"/>
    </font>
    <font>
      <sz val="12"/>
      <color indexed="9"/>
      <name val="Times New Roman"/>
      <family val="1"/>
    </font>
    <font>
      <i/>
      <sz val="12"/>
      <name val="Times New Roman"/>
      <family val="1"/>
    </font>
    <font>
      <i/>
      <vertAlign val="superscript"/>
      <sz val="12"/>
      <name val="Times New Roman"/>
      <family val="1"/>
    </font>
    <font>
      <sz val="12"/>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Times New Roman"/>
      <family val="2"/>
    </font>
    <font>
      <b/>
      <sz val="11"/>
      <color indexed="8"/>
      <name val="Arial"/>
      <family val="2"/>
    </font>
    <font>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style="thin"/>
      <right style="thin"/>
      <top/>
      <bottom style="thin"/>
    </border>
    <border>
      <left/>
      <right/>
      <top style="thin"/>
      <bottom/>
    </border>
    <border>
      <left style="thin"/>
      <right style="thin"/>
      <top/>
      <bottom/>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171" fontId="10" fillId="0" borderId="0" applyFont="0" applyFill="0" applyBorder="0" applyAlignment="0" applyProtection="0"/>
    <xf numFmtId="169" fontId="10" fillId="0" borderId="0" applyFont="0" applyFill="0" applyBorder="0" applyAlignment="0" applyProtection="0"/>
    <xf numFmtId="171" fontId="1" fillId="0" borderId="0" applyFont="0" applyFill="0" applyBorder="0" applyAlignment="0" applyProtection="0"/>
    <xf numFmtId="171" fontId="10" fillId="0" borderId="0" applyFont="0" applyFill="0" applyBorder="0" applyAlignment="0" applyProtection="0"/>
    <xf numFmtId="170" fontId="10" fillId="0" borderId="0" applyFont="0" applyFill="0" applyBorder="0" applyAlignment="0" applyProtection="0"/>
    <xf numFmtId="168" fontId="10" fillId="0" borderId="0" applyFont="0" applyFill="0" applyBorder="0" applyAlignment="0" applyProtection="0"/>
    <xf numFmtId="0" fontId="51" fillId="28" borderId="2"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60" fillId="0" borderId="0">
      <alignment/>
      <protection/>
    </xf>
    <xf numFmtId="0" fontId="0" fillId="0" borderId="0">
      <alignment/>
      <protection/>
    </xf>
    <xf numFmtId="0" fontId="0" fillId="0" borderId="0">
      <alignment/>
      <protection/>
    </xf>
    <xf numFmtId="0" fontId="10" fillId="32" borderId="7" applyNumberFormat="0" applyFont="0" applyAlignment="0" applyProtection="0"/>
    <xf numFmtId="0" fontId="61" fillId="27" borderId="8" applyNumberFormat="0" applyAlignment="0" applyProtection="0"/>
    <xf numFmtId="9" fontId="10"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28">
    <xf numFmtId="0" fontId="0" fillId="0" borderId="0" xfId="0" applyFont="1" applyAlignment="1">
      <alignment/>
    </xf>
    <xf numFmtId="0" fontId="6"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8" fillId="0" borderId="0" xfId="0" applyFont="1" applyFill="1" applyBorder="1" applyAlignment="1">
      <alignment/>
    </xf>
    <xf numFmtId="49" fontId="8" fillId="0" borderId="10" xfId="0" applyNumberFormat="1" applyFont="1" applyFill="1" applyBorder="1" applyAlignment="1">
      <alignment vertical="center" wrapText="1"/>
    </xf>
    <xf numFmtId="0" fontId="6" fillId="0" borderId="0" xfId="0" applyFont="1" applyFill="1" applyAlignment="1">
      <alignment horizontal="right" vertical="center"/>
    </xf>
    <xf numFmtId="0" fontId="6" fillId="0" borderId="0" xfId="0" applyFont="1" applyFill="1" applyBorder="1" applyAlignment="1">
      <alignment vertical="center"/>
    </xf>
    <xf numFmtId="0" fontId="6" fillId="0" borderId="0" xfId="0" applyFont="1" applyFill="1" applyAlignment="1">
      <alignment horizontal="center" vertical="center"/>
    </xf>
    <xf numFmtId="0" fontId="13" fillId="0" borderId="10" xfId="0" applyFont="1" applyFill="1" applyBorder="1" applyAlignment="1">
      <alignment horizontal="center" vertical="center" wrapText="1"/>
    </xf>
    <xf numFmtId="0" fontId="8" fillId="0" borderId="0" xfId="0" applyFont="1" applyFill="1" applyAlignment="1">
      <alignment vertical="center"/>
    </xf>
    <xf numFmtId="181" fontId="6" fillId="0" borderId="0" xfId="0" applyNumberFormat="1" applyFont="1" applyFill="1" applyAlignment="1">
      <alignment vertical="center"/>
    </xf>
    <xf numFmtId="181" fontId="8" fillId="0" borderId="0" xfId="0" applyNumberFormat="1" applyFont="1" applyFill="1" applyAlignment="1">
      <alignment vertical="center"/>
    </xf>
    <xf numFmtId="0" fontId="6"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8"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8" fillId="0" borderId="0" xfId="0" applyFont="1" applyFill="1" applyBorder="1" applyAlignment="1">
      <alignment horizontal="left" vertical="center" wrapText="1"/>
    </xf>
    <xf numFmtId="184" fontId="8" fillId="0" borderId="0" xfId="0" applyNumberFormat="1" applyFont="1" applyFill="1" applyBorder="1" applyAlignment="1">
      <alignment/>
    </xf>
    <xf numFmtId="0" fontId="12" fillId="0" borderId="10" xfId="0" applyFont="1" applyFill="1" applyBorder="1" applyAlignment="1">
      <alignment horizontal="center" vertical="center" wrapText="1"/>
    </xf>
    <xf numFmtId="181" fontId="12" fillId="0" borderId="10" xfId="41" applyNumberFormat="1" applyFont="1" applyFill="1" applyBorder="1" applyAlignment="1">
      <alignment horizontal="center" vertical="center" wrapText="1"/>
    </xf>
    <xf numFmtId="181" fontId="2" fillId="0" borderId="10" xfId="41"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4" fillId="0" borderId="0" xfId="60" applyFont="1">
      <alignment/>
      <protection/>
    </xf>
    <xf numFmtId="0" fontId="15" fillId="0" borderId="12" xfId="60" applyFont="1" applyBorder="1" applyAlignment="1">
      <alignment vertical="center"/>
      <protection/>
    </xf>
    <xf numFmtId="0" fontId="16" fillId="0" borderId="12" xfId="60" applyFont="1" applyBorder="1">
      <alignment/>
      <protection/>
    </xf>
    <xf numFmtId="0" fontId="9" fillId="0" borderId="12" xfId="60" applyFont="1" applyBorder="1" applyAlignment="1">
      <alignment horizontal="right" vertical="center"/>
      <protection/>
    </xf>
    <xf numFmtId="0" fontId="15" fillId="0" borderId="13" xfId="60" applyFont="1" applyBorder="1" applyAlignment="1">
      <alignment horizontal="center" vertical="center" wrapText="1"/>
      <protection/>
    </xf>
    <xf numFmtId="0" fontId="15" fillId="0" borderId="10" xfId="60" applyFont="1" applyBorder="1" applyAlignment="1">
      <alignment horizontal="center" vertical="center" wrapText="1"/>
      <protection/>
    </xf>
    <xf numFmtId="0" fontId="15" fillId="0" borderId="10" xfId="60" applyFont="1" applyBorder="1" applyAlignment="1">
      <alignment horizontal="center" vertical="center"/>
      <protection/>
    </xf>
    <xf numFmtId="0" fontId="16" fillId="0" borderId="10" xfId="60" applyFont="1" applyBorder="1" applyAlignment="1">
      <alignment horizontal="center" vertical="center"/>
      <protection/>
    </xf>
    <xf numFmtId="0" fontId="16" fillId="0" borderId="10" xfId="60" applyFont="1" applyBorder="1" applyAlignment="1">
      <alignment vertical="center"/>
      <protection/>
    </xf>
    <xf numFmtId="3" fontId="16" fillId="0" borderId="10" xfId="60" applyNumberFormat="1" applyFont="1" applyBorder="1" applyAlignment="1">
      <alignment horizontal="center" vertical="center"/>
      <protection/>
    </xf>
    <xf numFmtId="0" fontId="16" fillId="0" borderId="11" xfId="60" applyFont="1" applyBorder="1" applyAlignment="1">
      <alignment horizontal="center" vertical="center"/>
      <protection/>
    </xf>
    <xf numFmtId="0" fontId="16" fillId="0" borderId="11" xfId="60" applyFont="1" applyBorder="1" applyAlignment="1">
      <alignment vertical="center"/>
      <protection/>
    </xf>
    <xf numFmtId="3" fontId="16" fillId="0" borderId="11" xfId="60" applyNumberFormat="1" applyFont="1" applyBorder="1" applyAlignment="1">
      <alignment horizontal="center" vertical="center"/>
      <protection/>
    </xf>
    <xf numFmtId="0" fontId="15" fillId="0" borderId="14" xfId="60" applyFont="1" applyBorder="1" applyAlignment="1">
      <alignment horizontal="center" vertical="center"/>
      <protection/>
    </xf>
    <xf numFmtId="0" fontId="16" fillId="0" borderId="14" xfId="60" applyFont="1" applyBorder="1">
      <alignment/>
      <protection/>
    </xf>
    <xf numFmtId="0" fontId="16" fillId="0" borderId="0" xfId="60" applyFont="1" applyBorder="1">
      <alignment/>
      <protection/>
    </xf>
    <xf numFmtId="0" fontId="9" fillId="0" borderId="0" xfId="60" applyFont="1" applyBorder="1" applyAlignment="1">
      <alignment horizontal="right" vertical="center"/>
      <protection/>
    </xf>
    <xf numFmtId="0" fontId="17" fillId="0" borderId="14" xfId="60" applyFont="1" applyBorder="1" applyAlignment="1">
      <alignment vertical="center"/>
      <protection/>
    </xf>
    <xf numFmtId="0" fontId="16" fillId="0" borderId="13" xfId="60" applyFont="1" applyBorder="1" applyAlignment="1">
      <alignment vertical="center" wrapText="1"/>
      <protection/>
    </xf>
    <xf numFmtId="0" fontId="16" fillId="0" borderId="13" xfId="60" applyFont="1" applyBorder="1">
      <alignment/>
      <protection/>
    </xf>
    <xf numFmtId="0" fontId="16" fillId="0" borderId="10" xfId="60" applyFont="1" applyBorder="1" applyAlignment="1">
      <alignment vertical="center" wrapText="1"/>
      <protection/>
    </xf>
    <xf numFmtId="0" fontId="16" fillId="0" borderId="10" xfId="60" applyFont="1" applyBorder="1">
      <alignment/>
      <protection/>
    </xf>
    <xf numFmtId="0" fontId="16" fillId="0" borderId="11" xfId="60" applyFont="1" applyBorder="1" applyAlignment="1">
      <alignment vertical="center" wrapText="1"/>
      <protection/>
    </xf>
    <xf numFmtId="0" fontId="16" fillId="0" borderId="11" xfId="60" applyFont="1" applyBorder="1">
      <alignment/>
      <protection/>
    </xf>
    <xf numFmtId="0" fontId="8" fillId="0" borderId="11" xfId="0" applyFont="1" applyFill="1" applyBorder="1" applyAlignment="1">
      <alignment vertical="center" wrapText="1"/>
    </xf>
    <xf numFmtId="49" fontId="8" fillId="0" borderId="11" xfId="0" applyNumberFormat="1" applyFont="1" applyFill="1" applyBorder="1" applyAlignment="1">
      <alignment vertical="center" wrapText="1"/>
    </xf>
    <xf numFmtId="0" fontId="15" fillId="0" borderId="0" xfId="60" applyFont="1" applyBorder="1" applyAlignment="1">
      <alignment horizontal="left" vertical="center"/>
      <protection/>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7" fillId="0" borderId="0" xfId="0" applyFont="1" applyFill="1" applyAlignment="1">
      <alignment horizontal="left" vertical="center"/>
    </xf>
    <xf numFmtId="0" fontId="15" fillId="0" borderId="0" xfId="60" applyFont="1" applyBorder="1" applyAlignment="1">
      <alignment vertical="center"/>
      <protection/>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81" fontId="7" fillId="0" borderId="10" xfId="41" applyNumberFormat="1" applyFont="1" applyFill="1" applyBorder="1" applyAlignment="1">
      <alignment horizontal="center" vertical="center" wrapText="1"/>
    </xf>
    <xf numFmtId="181" fontId="2" fillId="0" borderId="10" xfId="4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vertical="center"/>
    </xf>
    <xf numFmtId="0" fontId="19" fillId="0" borderId="1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0" xfId="0" applyFont="1" applyFill="1" applyBorder="1" applyAlignment="1">
      <alignment vertical="center"/>
    </xf>
    <xf numFmtId="0" fontId="6" fillId="0" borderId="0" xfId="0"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10" xfId="0" applyFont="1" applyFill="1" applyBorder="1" applyAlignment="1">
      <alignment vertical="center"/>
    </xf>
    <xf numFmtId="0" fontId="26" fillId="0" borderId="0" xfId="0" applyFont="1" applyFill="1" applyAlignment="1">
      <alignment vertical="center"/>
    </xf>
    <xf numFmtId="0" fontId="13" fillId="0" borderId="10" xfId="0" applyFont="1" applyFill="1" applyBorder="1" applyAlignment="1">
      <alignment horizontal="left" vertical="center" wrapText="1"/>
    </xf>
    <xf numFmtId="0" fontId="5" fillId="0" borderId="10" xfId="0" applyFont="1" applyBorder="1" applyAlignment="1">
      <alignment vertical="center" wrapText="1"/>
    </xf>
    <xf numFmtId="0" fontId="6" fillId="0" borderId="0" xfId="0" applyFont="1" applyFill="1" applyAlignment="1">
      <alignment vertical="center"/>
    </xf>
    <xf numFmtId="0" fontId="21" fillId="0" borderId="10" xfId="0" applyFont="1" applyBorder="1" applyAlignment="1">
      <alignment vertical="center" wrapText="1"/>
    </xf>
    <xf numFmtId="0" fontId="5" fillId="0" borderId="10" xfId="0" applyFont="1" applyFill="1" applyBorder="1" applyAlignment="1">
      <alignment vertical="center"/>
    </xf>
    <xf numFmtId="49" fontId="6" fillId="0" borderId="0" xfId="0" applyNumberFormat="1" applyFont="1" applyFill="1" applyAlignment="1">
      <alignment vertical="center" wrapText="1"/>
    </xf>
    <xf numFmtId="0" fontId="5" fillId="0" borderId="10" xfId="0" applyFont="1" applyFill="1" applyBorder="1" applyAlignment="1">
      <alignment vertical="center" wrapText="1"/>
    </xf>
    <xf numFmtId="49" fontId="6" fillId="0" borderId="0" xfId="0" applyNumberFormat="1" applyFont="1" applyFill="1" applyBorder="1" applyAlignment="1">
      <alignment vertical="center" wrapText="1"/>
    </xf>
    <xf numFmtId="0" fontId="21" fillId="0" borderId="10" xfId="0" applyFont="1" applyFill="1" applyBorder="1" applyAlignment="1">
      <alignment horizontal="center" vertical="center"/>
    </xf>
    <xf numFmtId="0" fontId="5" fillId="0" borderId="11" xfId="0" applyFont="1" applyFill="1" applyBorder="1" applyAlignment="1">
      <alignment vertical="center" wrapText="1"/>
    </xf>
    <xf numFmtId="0" fontId="5" fillId="0" borderId="15" xfId="0" applyFont="1" applyFill="1" applyBorder="1" applyAlignment="1">
      <alignment vertical="center" wrapText="1"/>
    </xf>
    <xf numFmtId="0" fontId="5" fillId="0" borderId="13" xfId="0" applyFont="1" applyFill="1" applyBorder="1" applyAlignment="1">
      <alignment vertical="center" wrapText="1"/>
    </xf>
    <xf numFmtId="0" fontId="5" fillId="0" borderId="11" xfId="0" applyFont="1" applyBorder="1" applyAlignment="1">
      <alignment vertical="center" wrapText="1"/>
    </xf>
    <xf numFmtId="0" fontId="5" fillId="0" borderId="15" xfId="0" applyFont="1" applyBorder="1" applyAlignment="1">
      <alignment vertical="center" wrapText="1"/>
    </xf>
    <xf numFmtId="0" fontId="5" fillId="0" borderId="13" xfId="0" applyFont="1" applyBorder="1" applyAlignment="1">
      <alignment vertical="center" wrapText="1"/>
    </xf>
    <xf numFmtId="0" fontId="26" fillId="0" borderId="0" xfId="0" applyFont="1" applyFill="1" applyAlignment="1">
      <alignment horizontal="center" vertical="center"/>
    </xf>
    <xf numFmtId="0" fontId="26" fillId="0" borderId="0" xfId="0" applyFont="1" applyFill="1" applyBorder="1" applyAlignment="1">
      <alignment vertical="center"/>
    </xf>
    <xf numFmtId="0" fontId="6" fillId="0" borderId="0" xfId="0" applyFont="1" applyFill="1" applyAlignment="1">
      <alignment horizontal="center" vertical="center"/>
    </xf>
    <xf numFmtId="181" fontId="8" fillId="0" borderId="10" xfId="41" applyNumberFormat="1" applyFont="1" applyFill="1" applyBorder="1" applyAlignment="1">
      <alignment horizontal="center" vertical="center" wrapText="1"/>
    </xf>
    <xf numFmtId="0" fontId="8" fillId="0" borderId="0" xfId="0" applyFont="1" applyFill="1" applyAlignment="1">
      <alignment wrapText="1"/>
    </xf>
    <xf numFmtId="0" fontId="7" fillId="0" borderId="0" xfId="0" applyFont="1" applyFill="1" applyBorder="1" applyAlignment="1">
      <alignment vertical="center"/>
    </xf>
    <xf numFmtId="0" fontId="22" fillId="0" borderId="0" xfId="0" applyFont="1" applyFill="1" applyAlignment="1">
      <alignment/>
    </xf>
    <xf numFmtId="3" fontId="8" fillId="0" borderId="10" xfId="0" applyNumberFormat="1" applyFont="1" applyFill="1" applyBorder="1" applyAlignment="1">
      <alignment horizontal="right"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0" xfId="0" applyFont="1" applyFill="1" applyBorder="1" applyAlignment="1">
      <alignment wrapText="1"/>
    </xf>
    <xf numFmtId="0" fontId="7" fillId="0" borderId="10" xfId="0" applyFont="1" applyFill="1" applyBorder="1" applyAlignment="1">
      <alignment wrapText="1"/>
    </xf>
    <xf numFmtId="0" fontId="8" fillId="0" borderId="0" xfId="0" applyFont="1" applyFill="1" applyAlignment="1">
      <alignment horizontal="center"/>
    </xf>
    <xf numFmtId="0" fontId="23" fillId="33" borderId="0" xfId="0" applyFont="1" applyFill="1" applyBorder="1" applyAlignment="1">
      <alignment vertical="center"/>
    </xf>
    <xf numFmtId="0" fontId="7" fillId="33" borderId="0" xfId="0" applyFont="1" applyFill="1" applyBorder="1" applyAlignment="1">
      <alignment vertical="center"/>
    </xf>
    <xf numFmtId="0" fontId="8" fillId="33" borderId="0" xfId="0" applyFont="1" applyFill="1" applyAlignment="1">
      <alignment/>
    </xf>
    <xf numFmtId="0" fontId="24" fillId="0" borderId="0" xfId="0" applyFont="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3" fontId="6" fillId="0" borderId="0" xfId="0" applyNumberFormat="1" applyFont="1" applyFill="1" applyAlignment="1">
      <alignment horizontal="left"/>
    </xf>
    <xf numFmtId="3" fontId="6" fillId="0" borderId="0" xfId="0" applyNumberFormat="1" applyFont="1" applyFill="1" applyAlignment="1">
      <alignment/>
    </xf>
    <xf numFmtId="3" fontId="4" fillId="0" borderId="12" xfId="0" applyNumberFormat="1" applyFont="1" applyFill="1" applyBorder="1" applyAlignment="1">
      <alignment horizontal="right"/>
    </xf>
    <xf numFmtId="3" fontId="6" fillId="0" borderId="12" xfId="0" applyNumberFormat="1" applyFont="1" applyFill="1" applyBorder="1" applyAlignment="1">
      <alignment horizontal="center" vertical="center"/>
    </xf>
    <xf numFmtId="3" fontId="4" fillId="0" borderId="0" xfId="0" applyNumberFormat="1" applyFont="1" applyFill="1" applyBorder="1" applyAlignment="1">
      <alignment horizontal="right"/>
    </xf>
    <xf numFmtId="3" fontId="6" fillId="0" borderId="0" xfId="0" applyNumberFormat="1" applyFont="1" applyFill="1" applyBorder="1" applyAlignment="1">
      <alignment horizontal="center" vertical="center"/>
    </xf>
    <xf numFmtId="0" fontId="6" fillId="0" borderId="0" xfId="0" applyFont="1" applyFill="1" applyAlignment="1">
      <alignment horizontal="left"/>
    </xf>
    <xf numFmtId="0" fontId="4" fillId="0" borderId="12" xfId="0" applyFont="1" applyFill="1" applyBorder="1" applyAlignment="1">
      <alignment vertical="center"/>
    </xf>
    <xf numFmtId="0" fontId="23"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horizontal="center" vertical="center"/>
    </xf>
    <xf numFmtId="184" fontId="6" fillId="0" borderId="0" xfId="0" applyNumberFormat="1" applyFont="1" applyFill="1" applyBorder="1" applyAlignment="1">
      <alignment horizontal="left" vertical="center"/>
    </xf>
    <xf numFmtId="3" fontId="4" fillId="0" borderId="0" xfId="0" applyNumberFormat="1" applyFont="1" applyFill="1" applyBorder="1" applyAlignment="1">
      <alignment horizontal="right" vertical="center"/>
    </xf>
    <xf numFmtId="184" fontId="6" fillId="0" borderId="0" xfId="0" applyNumberFormat="1" applyFont="1" applyFill="1" applyAlignment="1">
      <alignment horizontal="right" vertical="center"/>
    </xf>
    <xf numFmtId="3" fontId="6" fillId="0" borderId="0" xfId="0" applyNumberFormat="1" applyFont="1" applyFill="1" applyBorder="1" applyAlignment="1">
      <alignment horizontal="right" vertical="center"/>
    </xf>
    <xf numFmtId="3" fontId="6" fillId="0" borderId="0" xfId="0" applyNumberFormat="1" applyFont="1" applyFill="1" applyAlignment="1">
      <alignment horizontal="right" vertical="center"/>
    </xf>
    <xf numFmtId="3" fontId="6" fillId="0" borderId="0" xfId="0" applyNumberFormat="1" applyFont="1" applyFill="1" applyAlignment="1">
      <alignment vertical="center"/>
    </xf>
    <xf numFmtId="0" fontId="7" fillId="0" borderId="0" xfId="0" applyFont="1" applyFill="1" applyBorder="1" applyAlignment="1">
      <alignment vertical="center" wrapText="1"/>
    </xf>
    <xf numFmtId="0" fontId="27" fillId="0" borderId="10" xfId="0" applyFont="1" applyFill="1" applyBorder="1" applyAlignment="1">
      <alignment horizontal="center" vertical="center" wrapText="1"/>
    </xf>
    <xf numFmtId="180" fontId="27" fillId="0" borderId="10" xfId="0" applyNumberFormat="1" applyFont="1" applyFill="1" applyBorder="1" applyAlignment="1">
      <alignment horizontal="center" vertical="center" wrapText="1"/>
    </xf>
    <xf numFmtId="0" fontId="28" fillId="0" borderId="10" xfId="0" applyFont="1" applyFill="1" applyBorder="1" applyAlignment="1">
      <alignment/>
    </xf>
    <xf numFmtId="0" fontId="6" fillId="0" borderId="0" xfId="0" applyFont="1" applyFill="1" applyAlignment="1">
      <alignment vertical="center"/>
    </xf>
    <xf numFmtId="0" fontId="2" fillId="0" borderId="11" xfId="0" applyFont="1" applyFill="1" applyBorder="1" applyAlignment="1">
      <alignment horizontal="center" vertical="center" wrapText="1"/>
    </xf>
    <xf numFmtId="0" fontId="8" fillId="0" borderId="1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7" fillId="0" borderId="0" xfId="0" applyFont="1" applyFill="1" applyAlignment="1">
      <alignment vertical="center"/>
    </xf>
    <xf numFmtId="3" fontId="29" fillId="0" borderId="0" xfId="0" applyNumberFormat="1" applyFont="1" applyFill="1" applyBorder="1" applyAlignment="1">
      <alignment horizontal="right" vertical="center"/>
    </xf>
    <xf numFmtId="0" fontId="8" fillId="0" borderId="10" xfId="0" applyFont="1" applyFill="1" applyBorder="1" applyAlignment="1">
      <alignment horizontal="justify" vertical="center" wrapText="1"/>
    </xf>
    <xf numFmtId="181" fontId="8" fillId="0" borderId="0" xfId="41" applyNumberFormat="1" applyFont="1" applyFill="1" applyBorder="1" applyAlignment="1">
      <alignment vertical="center" wrapText="1"/>
    </xf>
    <xf numFmtId="0" fontId="8" fillId="0" borderId="10" xfId="0" applyFont="1" applyFill="1" applyBorder="1" applyAlignment="1">
      <alignment vertical="center"/>
    </xf>
    <xf numFmtId="0" fontId="7" fillId="0" borderId="10" xfId="0" applyFont="1" applyFill="1" applyBorder="1" applyAlignment="1">
      <alignment horizontal="left" vertical="center" wrapText="1"/>
    </xf>
    <xf numFmtId="49" fontId="8" fillId="0" borderId="10" xfId="0" applyNumberFormat="1" applyFont="1" applyFill="1" applyBorder="1" applyAlignment="1">
      <alignment vertical="center" wrapText="1"/>
    </xf>
    <xf numFmtId="0" fontId="8" fillId="0" borderId="10" xfId="0" applyFont="1" applyBorder="1" applyAlignment="1">
      <alignment vertical="center" wrapText="1"/>
    </xf>
    <xf numFmtId="0" fontId="7" fillId="0" borderId="10" xfId="0" applyFont="1" applyFill="1" applyBorder="1" applyAlignment="1">
      <alignment horizontal="left" vertical="center"/>
    </xf>
    <xf numFmtId="0" fontId="29" fillId="0" borderId="0" xfId="0" applyFont="1" applyFill="1" applyAlignment="1">
      <alignment/>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23" fillId="33" borderId="0" xfId="0" applyFont="1" applyFill="1" applyBorder="1" applyAlignment="1">
      <alignment vertical="center"/>
    </xf>
    <xf numFmtId="0" fontId="4" fillId="0" borderId="0" xfId="0" applyFont="1" applyAlignment="1">
      <alignment vertical="center"/>
    </xf>
    <xf numFmtId="181" fontId="8" fillId="0" borderId="10" xfId="41" applyNumberFormat="1" applyFont="1" applyFill="1" applyBorder="1" applyAlignment="1">
      <alignment horizontal="center"/>
    </xf>
    <xf numFmtId="3" fontId="8" fillId="0" borderId="10" xfId="0" applyNumberFormat="1" applyFont="1" applyFill="1" applyBorder="1" applyAlignment="1">
      <alignment horizontal="center" vertical="center" wrapText="1"/>
    </xf>
    <xf numFmtId="181" fontId="8" fillId="0" borderId="10" xfId="41" applyNumberFormat="1" applyFont="1" applyFill="1" applyBorder="1" applyAlignment="1">
      <alignment horizontal="center" vertical="center"/>
    </xf>
    <xf numFmtId="185" fontId="8" fillId="0" borderId="10" xfId="41" applyNumberFormat="1" applyFont="1" applyFill="1" applyBorder="1" applyAlignment="1">
      <alignment horizontal="center" vertical="center" wrapText="1"/>
    </xf>
    <xf numFmtId="0" fontId="31" fillId="0" borderId="10" xfId="0" applyFont="1" applyFill="1" applyBorder="1" applyAlignment="1">
      <alignment vertical="center"/>
    </xf>
    <xf numFmtId="0" fontId="2" fillId="0" borderId="0" xfId="0" applyFont="1" applyFill="1" applyBorder="1" applyAlignment="1">
      <alignment horizontal="center" vertical="center" wrapText="1"/>
    </xf>
    <xf numFmtId="0" fontId="6" fillId="0" borderId="0" xfId="0" applyFont="1" applyBorder="1" applyAlignment="1">
      <alignment vertical="center"/>
    </xf>
    <xf numFmtId="0" fontId="5" fillId="0" borderId="0" xfId="0" applyFont="1" applyFill="1" applyAlignment="1">
      <alignment horizontal="center" vertical="center"/>
    </xf>
    <xf numFmtId="0" fontId="4" fillId="0" borderId="0" xfId="0" applyFont="1" applyFill="1" applyBorder="1" applyAlignment="1">
      <alignment horizontal="center" vertical="center" wrapText="1"/>
    </xf>
    <xf numFmtId="0" fontId="15" fillId="0" borderId="13" xfId="60" applyFont="1" applyBorder="1" applyAlignment="1">
      <alignment horizontal="center" vertical="center"/>
      <protection/>
    </xf>
    <xf numFmtId="0" fontId="15" fillId="0" borderId="10" xfId="60" applyFont="1" applyBorder="1" applyAlignment="1">
      <alignment horizontal="center" vertical="center"/>
      <protection/>
    </xf>
    <xf numFmtId="0" fontId="15" fillId="0" borderId="0" xfId="60" applyFont="1" applyBorder="1" applyAlignment="1">
      <alignment horizontal="left" vertical="center"/>
      <protection/>
    </xf>
    <xf numFmtId="0" fontId="12" fillId="0" borderId="0" xfId="60" applyFont="1" applyAlignment="1">
      <alignment horizontal="center"/>
      <protection/>
    </xf>
    <xf numFmtId="0" fontId="14" fillId="0" borderId="0" xfId="60" applyFont="1" applyAlignment="1">
      <alignment horizontal="center"/>
      <protection/>
    </xf>
    <xf numFmtId="0" fontId="15" fillId="0" borderId="0" xfId="60" applyFont="1" applyFill="1" applyBorder="1" applyAlignment="1">
      <alignment horizontal="center" vertical="center"/>
      <protection/>
    </xf>
    <xf numFmtId="0" fontId="29" fillId="0" borderId="14"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33"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60" applyFont="1" applyBorder="1" applyAlignment="1">
      <alignment horizontal="center" vertical="center"/>
      <protection/>
    </xf>
    <xf numFmtId="0" fontId="7" fillId="33" borderId="0" xfId="0" applyFont="1" applyFill="1" applyBorder="1" applyAlignment="1">
      <alignment horizontal="center" vertical="center" wrapText="1"/>
    </xf>
    <xf numFmtId="0" fontId="7" fillId="0" borderId="12" xfId="0" applyFont="1" applyFill="1" applyBorder="1" applyAlignment="1">
      <alignment horizontal="left" vertical="center"/>
    </xf>
    <xf numFmtId="0" fontId="7" fillId="0" borderId="10" xfId="0" applyFont="1" applyFill="1" applyBorder="1" applyAlignment="1">
      <alignment horizontal="center" vertical="center" wrapText="1"/>
    </xf>
    <xf numFmtId="0" fontId="4" fillId="0" borderId="0" xfId="0" applyFont="1" applyFill="1" applyAlignment="1">
      <alignment horizontal="center" vertical="center"/>
    </xf>
    <xf numFmtId="3" fontId="7" fillId="0" borderId="10"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0" xfId="0" applyFont="1" applyFill="1" applyBorder="1" applyAlignment="1">
      <alignment vertical="center" wrapText="1"/>
    </xf>
    <xf numFmtId="0" fontId="5" fillId="0" borderId="10" xfId="0" applyFont="1" applyBorder="1" applyAlignment="1">
      <alignment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49" fontId="8" fillId="0" borderId="10" xfId="0" applyNumberFormat="1" applyFont="1" applyFill="1" applyBorder="1" applyAlignment="1">
      <alignment vertical="center" wrapText="1"/>
    </xf>
    <xf numFmtId="0" fontId="8" fillId="0" borderId="1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vertical="center" wrapText="1"/>
    </xf>
    <xf numFmtId="0" fontId="8" fillId="0" borderId="10" xfId="0" applyFont="1" applyBorder="1" applyAlignment="1">
      <alignment vertical="center" wrapText="1"/>
    </xf>
    <xf numFmtId="0" fontId="2" fillId="0" borderId="0" xfId="0" applyFont="1" applyFill="1" applyBorder="1" applyAlignment="1">
      <alignment horizontal="center" vertical="center"/>
    </xf>
    <xf numFmtId="0" fontId="29" fillId="0" borderId="0" xfId="0" applyFont="1" applyFill="1" applyAlignment="1">
      <alignment horizontal="left" vertical="center"/>
    </xf>
    <xf numFmtId="181" fontId="2" fillId="0" borderId="10" xfId="41"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4" fillId="0" borderId="0" xfId="0" applyFont="1" applyFill="1" applyAlignment="1">
      <alignment horizontal="center" vertical="center"/>
    </xf>
    <xf numFmtId="0" fontId="12" fillId="0" borderId="10" xfId="0" applyFont="1" applyFill="1" applyBorder="1" applyAlignment="1">
      <alignment horizontal="center" vertical="center" wrapText="1"/>
    </xf>
    <xf numFmtId="181" fontId="12" fillId="0" borderId="10" xfId="41"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3" fontId="8" fillId="0" borderId="10" xfId="41" applyNumberFormat="1" applyFont="1" applyFill="1" applyBorder="1" applyAlignment="1">
      <alignment horizontal="center" vertical="center" wrapText="1"/>
    </xf>
    <xf numFmtId="0" fontId="8" fillId="0" borderId="10" xfId="41" applyNumberFormat="1"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6"/>
  <sheetViews>
    <sheetView view="pageBreakPreview" zoomScale="85" zoomScaleSheetLayoutView="85" workbookViewId="0" topLeftCell="A1">
      <selection activeCell="A2" sqref="A2:IV2"/>
    </sheetView>
  </sheetViews>
  <sheetFormatPr defaultColWidth="9.140625" defaultRowHeight="15"/>
  <cols>
    <col min="1" max="1" width="19.57421875" style="137" customWidth="1"/>
    <col min="2" max="2" width="32.140625" style="137" customWidth="1"/>
    <col min="3" max="3" width="28.421875" style="142" customWidth="1"/>
    <col min="4" max="4" width="23.00390625" style="143" customWidth="1"/>
    <col min="5" max="5" width="17.421875" style="137" hidden="1" customWidth="1"/>
    <col min="6" max="6" width="18.57421875" style="141" hidden="1" customWidth="1"/>
    <col min="7" max="7" width="17.00390625" style="83" hidden="1" customWidth="1"/>
    <col min="8" max="16384" width="9.140625" style="137" customWidth="1"/>
  </cols>
  <sheetData>
    <row r="1" spans="1:7" ht="30" customHeight="1">
      <c r="A1" s="163" t="s">
        <v>169</v>
      </c>
      <c r="B1" s="164"/>
      <c r="C1" s="164"/>
      <c r="D1" s="137"/>
      <c r="E1" s="166"/>
      <c r="F1" s="166"/>
      <c r="G1" s="137"/>
    </row>
    <row r="2" spans="1:5" s="83" customFormat="1" ht="26.25" customHeight="1">
      <c r="A2" s="3" t="s">
        <v>10</v>
      </c>
      <c r="B2" s="3" t="s">
        <v>24</v>
      </c>
      <c r="C2" s="138" t="s">
        <v>25</v>
      </c>
      <c r="D2" s="65"/>
      <c r="E2" s="65"/>
    </row>
    <row r="3" spans="1:7" s="83" customFormat="1" ht="26.25" customHeight="1">
      <c r="A3" s="105">
        <v>1</v>
      </c>
      <c r="B3" s="139" t="s">
        <v>59</v>
      </c>
      <c r="C3" s="105" t="s">
        <v>3</v>
      </c>
      <c r="D3" s="140"/>
      <c r="E3" s="140"/>
      <c r="F3" s="140"/>
      <c r="G3" s="140"/>
    </row>
    <row r="4" spans="1:7" s="83" customFormat="1" ht="26.25" customHeight="1">
      <c r="A4" s="105">
        <v>2</v>
      </c>
      <c r="B4" s="139" t="s">
        <v>39</v>
      </c>
      <c r="C4" s="105" t="s">
        <v>4</v>
      </c>
      <c r="D4" s="140"/>
      <c r="E4" s="140"/>
      <c r="F4" s="140"/>
      <c r="G4" s="140"/>
    </row>
    <row r="5" spans="1:3" s="83" customFormat="1" ht="26.25" customHeight="1">
      <c r="A5" s="105">
        <v>3</v>
      </c>
      <c r="B5" s="139" t="s">
        <v>60</v>
      </c>
      <c r="C5" s="105" t="s">
        <v>4</v>
      </c>
    </row>
    <row r="6" spans="1:3" s="83" customFormat="1" ht="26.25" customHeight="1">
      <c r="A6" s="105">
        <v>4</v>
      </c>
      <c r="B6" s="139" t="s">
        <v>61</v>
      </c>
      <c r="C6" s="105" t="s">
        <v>4</v>
      </c>
    </row>
    <row r="7" spans="1:3" s="83" customFormat="1" ht="26.25" customHeight="1">
      <c r="A7" s="105">
        <v>5</v>
      </c>
      <c r="B7" s="139" t="s">
        <v>62</v>
      </c>
      <c r="C7" s="105" t="s">
        <v>4</v>
      </c>
    </row>
    <row r="8" spans="1:3" s="83" customFormat="1" ht="26.25" customHeight="1">
      <c r="A8" s="105">
        <v>6</v>
      </c>
      <c r="B8" s="139" t="s">
        <v>41</v>
      </c>
      <c r="C8" s="105" t="s">
        <v>4</v>
      </c>
    </row>
    <row r="9" spans="1:3" s="83" customFormat="1" ht="26.25" customHeight="1">
      <c r="A9" s="105">
        <v>7</v>
      </c>
      <c r="B9" s="139" t="s">
        <v>63</v>
      </c>
      <c r="C9" s="105" t="s">
        <v>5</v>
      </c>
    </row>
    <row r="10" spans="1:3" s="83" customFormat="1" ht="26.25" customHeight="1">
      <c r="A10" s="105">
        <v>8</v>
      </c>
      <c r="B10" s="139" t="s">
        <v>64</v>
      </c>
      <c r="C10" s="105" t="s">
        <v>5</v>
      </c>
    </row>
    <row r="11" spans="1:3" s="83" customFormat="1" ht="26.25" customHeight="1">
      <c r="A11" s="105">
        <v>9</v>
      </c>
      <c r="B11" s="139" t="s">
        <v>65</v>
      </c>
      <c r="C11" s="105" t="s">
        <v>5</v>
      </c>
    </row>
    <row r="12" spans="1:3" s="83" customFormat="1" ht="26.25" customHeight="1">
      <c r="A12" s="105">
        <v>10</v>
      </c>
      <c r="B12" s="139" t="s">
        <v>66</v>
      </c>
      <c r="C12" s="105" t="s">
        <v>5</v>
      </c>
    </row>
    <row r="13" spans="1:3" s="83" customFormat="1" ht="26.25" customHeight="1">
      <c r="A13" s="105">
        <v>11</v>
      </c>
      <c r="B13" s="139" t="s">
        <v>67</v>
      </c>
      <c r="C13" s="105" t="s">
        <v>5</v>
      </c>
    </row>
    <row r="14" spans="1:3" s="83" customFormat="1" ht="26.25" customHeight="1">
      <c r="A14" s="105">
        <v>12</v>
      </c>
      <c r="B14" s="139" t="s">
        <v>68</v>
      </c>
      <c r="C14" s="105" t="s">
        <v>5</v>
      </c>
    </row>
    <row r="15" spans="1:3" s="83" customFormat="1" ht="26.25" customHeight="1">
      <c r="A15" s="105">
        <v>13</v>
      </c>
      <c r="B15" s="139" t="s">
        <v>69</v>
      </c>
      <c r="C15" s="105" t="s">
        <v>5</v>
      </c>
    </row>
    <row r="16" spans="1:3" s="83" customFormat="1" ht="26.25" customHeight="1">
      <c r="A16" s="105">
        <v>14</v>
      </c>
      <c r="B16" s="139" t="s">
        <v>70</v>
      </c>
      <c r="C16" s="105" t="s">
        <v>5</v>
      </c>
    </row>
    <row r="17" spans="1:3" s="83" customFormat="1" ht="26.25" customHeight="1">
      <c r="A17" s="105">
        <v>15</v>
      </c>
      <c r="B17" s="139" t="s">
        <v>71</v>
      </c>
      <c r="C17" s="105" t="s">
        <v>5</v>
      </c>
    </row>
    <row r="18" spans="1:3" s="83" customFormat="1" ht="26.25" customHeight="1">
      <c r="A18" s="105">
        <v>16</v>
      </c>
      <c r="B18" s="139" t="s">
        <v>72</v>
      </c>
      <c r="C18" s="105" t="s">
        <v>5</v>
      </c>
    </row>
    <row r="19" spans="1:3" s="83" customFormat="1" ht="26.25" customHeight="1">
      <c r="A19" s="105">
        <v>17</v>
      </c>
      <c r="B19" s="139" t="s">
        <v>73</v>
      </c>
      <c r="C19" s="105" t="s">
        <v>5</v>
      </c>
    </row>
    <row r="20" spans="1:3" s="83" customFormat="1" ht="26.25" customHeight="1">
      <c r="A20" s="105">
        <v>18</v>
      </c>
      <c r="B20" s="139" t="s">
        <v>74</v>
      </c>
      <c r="C20" s="105" t="s">
        <v>5</v>
      </c>
    </row>
    <row r="21" spans="1:3" s="83" customFormat="1" ht="26.25" customHeight="1">
      <c r="A21" s="105">
        <v>19</v>
      </c>
      <c r="B21" s="139" t="s">
        <v>75</v>
      </c>
      <c r="C21" s="105" t="s">
        <v>5</v>
      </c>
    </row>
    <row r="22" spans="1:3" s="83" customFormat="1" ht="26.25" customHeight="1">
      <c r="A22" s="105">
        <v>20</v>
      </c>
      <c r="B22" s="139" t="s">
        <v>76</v>
      </c>
      <c r="C22" s="105" t="s">
        <v>5</v>
      </c>
    </row>
    <row r="23" spans="1:7" ht="26.25" customHeight="1">
      <c r="A23" s="105">
        <v>21</v>
      </c>
      <c r="B23" s="139" t="s">
        <v>77</v>
      </c>
      <c r="C23" s="105" t="s">
        <v>5</v>
      </c>
      <c r="D23" s="141"/>
      <c r="E23" s="83"/>
      <c r="F23" s="137"/>
      <c r="G23" s="137"/>
    </row>
    <row r="24" spans="1:3" s="83" customFormat="1" ht="26.25" customHeight="1">
      <c r="A24" s="105">
        <v>22</v>
      </c>
      <c r="B24" s="139" t="s">
        <v>78</v>
      </c>
      <c r="C24" s="105" t="s">
        <v>5</v>
      </c>
    </row>
    <row r="25" spans="1:6" s="83" customFormat="1" ht="26.25" customHeight="1">
      <c r="A25" s="105">
        <v>23</v>
      </c>
      <c r="B25" s="139" t="s">
        <v>79</v>
      </c>
      <c r="C25" s="105" t="s">
        <v>5</v>
      </c>
      <c r="D25" s="165"/>
      <c r="E25" s="165"/>
      <c r="F25" s="165"/>
    </row>
    <row r="26" spans="1:3" s="83" customFormat="1" ht="26.25" customHeight="1">
      <c r="A26" s="105">
        <v>24</v>
      </c>
      <c r="B26" s="139" t="s">
        <v>6</v>
      </c>
      <c r="C26" s="105" t="s">
        <v>5</v>
      </c>
    </row>
  </sheetData>
  <sheetProtection/>
  <mergeCells count="3">
    <mergeCell ref="A1:C1"/>
    <mergeCell ref="D25:F25"/>
    <mergeCell ref="E1:F1"/>
  </mergeCells>
  <printOptions/>
  <pageMargins left="0.984251968503937" right="0.31496062992125984" top="0.7874015748031497" bottom="0.7874015748031497" header="0.31496062992125984" footer="0.31496062992125984"/>
  <pageSetup firstPageNumber="1" useFirstPageNumber="1" horizontalDpi="600" verticalDpi="600" orientation="portrait" paperSize="9" scale="96"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E40"/>
  <sheetViews>
    <sheetView view="pageLayout" zoomScaleSheetLayoutView="100" workbookViewId="0" topLeftCell="A19">
      <selection activeCell="C44" sqref="C44"/>
    </sheetView>
  </sheetViews>
  <sheetFormatPr defaultColWidth="8.421875" defaultRowHeight="15"/>
  <cols>
    <col min="1" max="1" width="6.57421875" style="29" customWidth="1"/>
    <col min="2" max="2" width="35.00390625" style="29" bestFit="1" customWidth="1"/>
    <col min="3" max="3" width="14.421875" style="29" customWidth="1"/>
    <col min="4" max="4" width="13.00390625" style="29" customWidth="1"/>
    <col min="5" max="5" width="15.421875" style="29" customWidth="1"/>
    <col min="6" max="16384" width="8.421875" style="29" customWidth="1"/>
  </cols>
  <sheetData>
    <row r="1" spans="1:5" ht="15">
      <c r="A1" s="170" t="s">
        <v>58</v>
      </c>
      <c r="B1" s="171"/>
      <c r="C1" s="171"/>
      <c r="D1" s="171"/>
      <c r="E1" s="171"/>
    </row>
    <row r="2" spans="1:5" ht="18.75">
      <c r="A2" s="172" t="s">
        <v>396</v>
      </c>
      <c r="B2" s="172"/>
      <c r="C2" s="172"/>
      <c r="D2" s="172"/>
      <c r="E2" s="172"/>
    </row>
    <row r="3" spans="1:5" ht="18.75">
      <c r="A3" s="169" t="s">
        <v>247</v>
      </c>
      <c r="B3" s="169"/>
      <c r="C3" s="169"/>
      <c r="D3" s="169"/>
      <c r="E3" s="169"/>
    </row>
    <row r="4" spans="1:5" ht="22.5">
      <c r="A4" s="30" t="s">
        <v>373</v>
      </c>
      <c r="B4" s="31"/>
      <c r="C4" s="31"/>
      <c r="D4" s="31"/>
      <c r="E4" s="32" t="s">
        <v>378</v>
      </c>
    </row>
    <row r="5" spans="1:5" ht="18.75">
      <c r="A5" s="33" t="s">
        <v>374</v>
      </c>
      <c r="B5" s="167" t="s">
        <v>11</v>
      </c>
      <c r="C5" s="167" t="s">
        <v>372</v>
      </c>
      <c r="D5" s="167"/>
      <c r="E5" s="167"/>
    </row>
    <row r="6" spans="1:5" ht="18.75">
      <c r="A6" s="34" t="s">
        <v>375</v>
      </c>
      <c r="B6" s="168"/>
      <c r="C6" s="35" t="s">
        <v>0</v>
      </c>
      <c r="D6" s="35" t="s">
        <v>1</v>
      </c>
      <c r="E6" s="35" t="s">
        <v>2</v>
      </c>
    </row>
    <row r="7" spans="1:5" ht="18.75">
      <c r="A7" s="36">
        <v>1</v>
      </c>
      <c r="B7" s="37" t="s">
        <v>28</v>
      </c>
      <c r="C7" s="38">
        <v>60000</v>
      </c>
      <c r="D7" s="38">
        <v>53000</v>
      </c>
      <c r="E7" s="38">
        <v>46000</v>
      </c>
    </row>
    <row r="8" spans="1:5" ht="18.75">
      <c r="A8" s="36">
        <v>2</v>
      </c>
      <c r="B8" s="37" t="s">
        <v>29</v>
      </c>
      <c r="C8" s="38">
        <v>54000</v>
      </c>
      <c r="D8" s="38">
        <v>48000</v>
      </c>
      <c r="E8" s="38">
        <v>42000</v>
      </c>
    </row>
    <row r="9" spans="1:5" ht="18.75">
      <c r="A9" s="39">
        <v>3</v>
      </c>
      <c r="B9" s="40" t="s">
        <v>30</v>
      </c>
      <c r="C9" s="41">
        <v>48000</v>
      </c>
      <c r="D9" s="41">
        <v>43000</v>
      </c>
      <c r="E9" s="41">
        <v>38000</v>
      </c>
    </row>
    <row r="10" spans="1:5" ht="18.75">
      <c r="A10" s="42"/>
      <c r="B10" s="43"/>
      <c r="C10" s="43"/>
      <c r="D10" s="43"/>
      <c r="E10" s="43"/>
    </row>
    <row r="11" spans="1:5" ht="22.5" customHeight="1">
      <c r="A11" s="30" t="s">
        <v>376</v>
      </c>
      <c r="B11" s="31"/>
      <c r="C11" s="44"/>
      <c r="E11" s="45" t="s">
        <v>378</v>
      </c>
    </row>
    <row r="12" spans="1:5" ht="18.75">
      <c r="A12" s="33" t="s">
        <v>374</v>
      </c>
      <c r="B12" s="167" t="s">
        <v>11</v>
      </c>
      <c r="C12" s="168" t="s">
        <v>372</v>
      </c>
      <c r="D12" s="168"/>
      <c r="E12" s="168"/>
    </row>
    <row r="13" spans="1:5" ht="18.75">
      <c r="A13" s="34" t="s">
        <v>375</v>
      </c>
      <c r="B13" s="168"/>
      <c r="C13" s="35" t="s">
        <v>0</v>
      </c>
      <c r="D13" s="35" t="s">
        <v>1</v>
      </c>
      <c r="E13" s="35" t="s">
        <v>2</v>
      </c>
    </row>
    <row r="14" spans="1:5" ht="18.75">
      <c r="A14" s="36">
        <v>1</v>
      </c>
      <c r="B14" s="37" t="s">
        <v>28</v>
      </c>
      <c r="C14" s="38">
        <v>54000</v>
      </c>
      <c r="D14" s="38">
        <v>47000</v>
      </c>
      <c r="E14" s="38">
        <v>40000</v>
      </c>
    </row>
    <row r="15" spans="1:5" ht="18.75">
      <c r="A15" s="36">
        <v>2</v>
      </c>
      <c r="B15" s="37" t="s">
        <v>29</v>
      </c>
      <c r="C15" s="38">
        <v>48000</v>
      </c>
      <c r="D15" s="38">
        <v>42000</v>
      </c>
      <c r="E15" s="38">
        <v>36000</v>
      </c>
    </row>
    <row r="16" spans="1:5" ht="18.75">
      <c r="A16" s="39">
        <v>3</v>
      </c>
      <c r="B16" s="40" t="s">
        <v>30</v>
      </c>
      <c r="C16" s="41">
        <v>42000</v>
      </c>
      <c r="D16" s="41">
        <v>37000</v>
      </c>
      <c r="E16" s="41">
        <v>32000</v>
      </c>
    </row>
    <row r="17" spans="1:5" ht="18.75">
      <c r="A17" s="42"/>
      <c r="B17" s="43"/>
      <c r="C17" s="43"/>
      <c r="D17" s="43"/>
      <c r="E17" s="43"/>
    </row>
    <row r="18" spans="1:5" ht="18.75">
      <c r="A18" s="55" t="s">
        <v>31</v>
      </c>
      <c r="B18" s="44"/>
      <c r="C18" s="44"/>
      <c r="D18" s="44"/>
      <c r="E18" s="44"/>
    </row>
    <row r="19" spans="2:5" ht="22.5">
      <c r="B19" s="31"/>
      <c r="C19" s="31"/>
      <c r="D19" s="31"/>
      <c r="E19" s="32" t="s">
        <v>378</v>
      </c>
    </row>
    <row r="20" spans="1:5" ht="18.75">
      <c r="A20" s="34" t="s">
        <v>374</v>
      </c>
      <c r="B20" s="167" t="s">
        <v>11</v>
      </c>
      <c r="C20" s="167" t="s">
        <v>372</v>
      </c>
      <c r="D20" s="167"/>
      <c r="E20" s="167"/>
    </row>
    <row r="21" spans="1:5" ht="18.75">
      <c r="A21" s="34" t="s">
        <v>375</v>
      </c>
      <c r="B21" s="168"/>
      <c r="C21" s="35" t="s">
        <v>0</v>
      </c>
      <c r="D21" s="35" t="s">
        <v>1</v>
      </c>
      <c r="E21" s="35" t="s">
        <v>2</v>
      </c>
    </row>
    <row r="22" spans="1:5" ht="25.5" customHeight="1">
      <c r="A22" s="36">
        <v>1</v>
      </c>
      <c r="B22" s="37" t="s">
        <v>28</v>
      </c>
      <c r="C22" s="38">
        <v>47000</v>
      </c>
      <c r="D22" s="38">
        <v>41000</v>
      </c>
      <c r="E22" s="38">
        <v>35000</v>
      </c>
    </row>
    <row r="23" spans="1:5" ht="18.75">
      <c r="A23" s="36">
        <v>2</v>
      </c>
      <c r="B23" s="37" t="s">
        <v>29</v>
      </c>
      <c r="C23" s="38">
        <v>42000</v>
      </c>
      <c r="D23" s="38">
        <v>37000</v>
      </c>
      <c r="E23" s="38">
        <v>32000</v>
      </c>
    </row>
    <row r="24" spans="1:5" ht="18.75">
      <c r="A24" s="39">
        <v>3</v>
      </c>
      <c r="B24" s="40" t="s">
        <v>30</v>
      </c>
      <c r="C24" s="41">
        <v>37000</v>
      </c>
      <c r="D24" s="41">
        <v>33000</v>
      </c>
      <c r="E24" s="41">
        <v>29000</v>
      </c>
    </row>
    <row r="25" spans="1:5" ht="19.5">
      <c r="A25" s="46"/>
      <c r="B25" s="43"/>
      <c r="C25" s="43"/>
      <c r="D25" s="43"/>
      <c r="E25" s="43"/>
    </row>
    <row r="26" spans="1:5" ht="18.75">
      <c r="A26" s="169" t="s">
        <v>32</v>
      </c>
      <c r="B26" s="169"/>
      <c r="C26" s="169"/>
      <c r="D26" s="169"/>
      <c r="E26" s="44"/>
    </row>
    <row r="27" spans="2:5" ht="22.5">
      <c r="B27" s="31"/>
      <c r="C27" s="31"/>
      <c r="D27" s="31"/>
      <c r="E27" s="32" t="s">
        <v>379</v>
      </c>
    </row>
    <row r="28" spans="1:5" ht="18.75">
      <c r="A28" s="34" t="s">
        <v>374</v>
      </c>
      <c r="B28" s="167" t="s">
        <v>11</v>
      </c>
      <c r="C28" s="167" t="s">
        <v>372</v>
      </c>
      <c r="D28" s="47"/>
      <c r="E28" s="48"/>
    </row>
    <row r="29" spans="1:5" ht="18.75">
      <c r="A29" s="34" t="s">
        <v>375</v>
      </c>
      <c r="B29" s="168"/>
      <c r="C29" s="168"/>
      <c r="D29" s="49"/>
      <c r="E29" s="50"/>
    </row>
    <row r="30" spans="1:5" ht="18.75">
      <c r="A30" s="36">
        <v>1</v>
      </c>
      <c r="B30" s="37" t="s">
        <v>28</v>
      </c>
      <c r="C30" s="38">
        <v>9000</v>
      </c>
      <c r="D30" s="49"/>
      <c r="E30" s="50"/>
    </row>
    <row r="31" spans="1:5" ht="18.75">
      <c r="A31" s="36">
        <v>2</v>
      </c>
      <c r="B31" s="37" t="s">
        <v>29</v>
      </c>
      <c r="C31" s="38">
        <v>7000</v>
      </c>
      <c r="D31" s="49"/>
      <c r="E31" s="50"/>
    </row>
    <row r="32" spans="1:5" ht="18.75">
      <c r="A32" s="39">
        <v>3</v>
      </c>
      <c r="B32" s="40" t="s">
        <v>30</v>
      </c>
      <c r="C32" s="41">
        <v>5000</v>
      </c>
      <c r="D32" s="51"/>
      <c r="E32" s="52"/>
    </row>
    <row r="33" spans="1:5" ht="18.75">
      <c r="A33" s="42"/>
      <c r="B33" s="43"/>
      <c r="C33" s="43"/>
      <c r="D33" s="43"/>
      <c r="E33" s="43"/>
    </row>
    <row r="34" spans="1:5" ht="18.75">
      <c r="A34" s="60" t="s">
        <v>33</v>
      </c>
      <c r="B34" s="60"/>
      <c r="C34" s="60"/>
      <c r="D34" s="44"/>
      <c r="E34" s="44"/>
    </row>
    <row r="35" spans="2:5" ht="22.5">
      <c r="B35" s="31"/>
      <c r="C35" s="31"/>
      <c r="D35" s="31"/>
      <c r="E35" s="32" t="s">
        <v>378</v>
      </c>
    </row>
    <row r="36" spans="1:5" ht="18.75">
      <c r="A36" s="34" t="s">
        <v>374</v>
      </c>
      <c r="B36" s="167" t="s">
        <v>11</v>
      </c>
      <c r="C36" s="167" t="s">
        <v>372</v>
      </c>
      <c r="D36" s="167"/>
      <c r="E36" s="167"/>
    </row>
    <row r="37" spans="1:5" ht="18.75">
      <c r="A37" s="34" t="s">
        <v>375</v>
      </c>
      <c r="B37" s="168"/>
      <c r="C37" s="35" t="s">
        <v>0</v>
      </c>
      <c r="D37" s="35" t="s">
        <v>1</v>
      </c>
      <c r="E37" s="35" t="s">
        <v>2</v>
      </c>
    </row>
    <row r="38" spans="1:5" ht="18.75">
      <c r="A38" s="36">
        <v>1</v>
      </c>
      <c r="B38" s="37" t="s">
        <v>28</v>
      </c>
      <c r="C38" s="38">
        <v>39000</v>
      </c>
      <c r="D38" s="38">
        <v>35000</v>
      </c>
      <c r="E38" s="38">
        <v>31000</v>
      </c>
    </row>
    <row r="39" spans="1:5" ht="18.75">
      <c r="A39" s="36">
        <v>2</v>
      </c>
      <c r="B39" s="37" t="s">
        <v>29</v>
      </c>
      <c r="C39" s="38">
        <v>36000</v>
      </c>
      <c r="D39" s="38">
        <v>33000</v>
      </c>
      <c r="E39" s="38">
        <v>30000</v>
      </c>
    </row>
    <row r="40" spans="1:5" ht="18.75">
      <c r="A40" s="36">
        <v>3</v>
      </c>
      <c r="B40" s="37" t="s">
        <v>30</v>
      </c>
      <c r="C40" s="38">
        <v>33000</v>
      </c>
      <c r="D40" s="38">
        <v>31000</v>
      </c>
      <c r="E40" s="38">
        <v>29000</v>
      </c>
    </row>
  </sheetData>
  <sheetProtection/>
  <mergeCells count="14">
    <mergeCell ref="A1:E1"/>
    <mergeCell ref="B12:B13"/>
    <mergeCell ref="C12:E12"/>
    <mergeCell ref="A2:E2"/>
    <mergeCell ref="A3:E3"/>
    <mergeCell ref="B5:B6"/>
    <mergeCell ref="C5:E5"/>
    <mergeCell ref="B36:B37"/>
    <mergeCell ref="C36:E36"/>
    <mergeCell ref="B20:B21"/>
    <mergeCell ref="C20:E20"/>
    <mergeCell ref="A26:D26"/>
    <mergeCell ref="B28:B29"/>
    <mergeCell ref="C28:C29"/>
  </mergeCells>
  <printOptions/>
  <pageMargins left="0.984251968503937" right="0.31496062992125984" top="0.5511811023622047" bottom="0.5511811023622047" header="0.31496062992125984" footer="0.31496062992125984"/>
  <pageSetup horizontalDpi="600" verticalDpi="600" orientation="portrait"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L72"/>
  <sheetViews>
    <sheetView view="pageBreakPreview" zoomScale="90" zoomScaleSheetLayoutView="90" zoomScalePageLayoutView="90" workbookViewId="0" topLeftCell="A1">
      <selection activeCell="A4" sqref="A4:H4"/>
    </sheetView>
  </sheetViews>
  <sheetFormatPr defaultColWidth="9.140625" defaultRowHeight="15"/>
  <cols>
    <col min="1" max="1" width="6.57421875" style="67" customWidth="1"/>
    <col min="2" max="2" width="31.421875" style="66" customWidth="1"/>
    <col min="3" max="3" width="35.57421875" style="68" customWidth="1"/>
    <col min="4" max="4" width="28.57421875" style="68" customWidth="1"/>
    <col min="5" max="5" width="13.421875" style="66" customWidth="1"/>
    <col min="6" max="6" width="12.8515625" style="66" customWidth="1"/>
    <col min="7" max="7" width="13.421875" style="66" customWidth="1"/>
    <col min="8" max="8" width="12.421875" style="66" customWidth="1"/>
    <col min="9" max="16384" width="9.140625" style="66" customWidth="1"/>
  </cols>
  <sheetData>
    <row r="1" spans="1:12" s="112" customFormat="1" ht="22.5" customHeight="1">
      <c r="A1" s="156" t="s">
        <v>410</v>
      </c>
      <c r="B1" s="111"/>
      <c r="C1" s="111"/>
      <c r="D1" s="111"/>
      <c r="E1" s="111"/>
      <c r="F1" s="111"/>
      <c r="G1" s="111"/>
      <c r="H1" s="111"/>
      <c r="I1" s="111"/>
      <c r="J1" s="111"/>
      <c r="K1" s="111"/>
      <c r="L1" s="111"/>
    </row>
    <row r="2" spans="1:12" s="112" customFormat="1" ht="15.75">
      <c r="A2" s="179" t="s">
        <v>411</v>
      </c>
      <c r="B2" s="179"/>
      <c r="C2" s="179"/>
      <c r="D2" s="179"/>
      <c r="E2" s="179"/>
      <c r="F2" s="179"/>
      <c r="G2" s="179"/>
      <c r="H2" s="179"/>
      <c r="I2" s="111"/>
      <c r="J2" s="111"/>
      <c r="K2" s="111"/>
      <c r="L2" s="111"/>
    </row>
    <row r="3" spans="1:8" s="112" customFormat="1" ht="15.75">
      <c r="A3" s="179" t="s">
        <v>409</v>
      </c>
      <c r="B3" s="179"/>
      <c r="C3" s="179"/>
      <c r="D3" s="179"/>
      <c r="E3" s="179"/>
      <c r="F3" s="179"/>
      <c r="G3" s="179"/>
      <c r="H3" s="179"/>
    </row>
    <row r="4" spans="1:12" s="112" customFormat="1" ht="15.75">
      <c r="A4" s="180" t="s">
        <v>436</v>
      </c>
      <c r="B4" s="180"/>
      <c r="C4" s="180"/>
      <c r="D4" s="180"/>
      <c r="E4" s="180"/>
      <c r="F4" s="180"/>
      <c r="G4" s="180"/>
      <c r="H4" s="180"/>
      <c r="I4" s="157"/>
      <c r="J4" s="157"/>
      <c r="K4" s="157"/>
      <c r="L4" s="111"/>
    </row>
    <row r="5" spans="1:5" ht="15.75">
      <c r="A5" s="114" t="s">
        <v>435</v>
      </c>
      <c r="B5" s="114"/>
      <c r="C5" s="114"/>
      <c r="D5" s="114"/>
      <c r="E5" s="114"/>
    </row>
    <row r="6" spans="1:7" ht="18.75">
      <c r="A6" s="156" t="s">
        <v>410</v>
      </c>
      <c r="B6" s="114"/>
      <c r="C6" s="114"/>
      <c r="D6" s="114"/>
      <c r="E6" s="114"/>
      <c r="F6" s="181" t="s">
        <v>37</v>
      </c>
      <c r="G6" s="181"/>
    </row>
    <row r="7" spans="1:8" ht="15.75">
      <c r="A7" s="174" t="s">
        <v>15</v>
      </c>
      <c r="B7" s="174" t="s">
        <v>377</v>
      </c>
      <c r="C7" s="176" t="s">
        <v>21</v>
      </c>
      <c r="D7" s="177"/>
      <c r="E7" s="178" t="s">
        <v>372</v>
      </c>
      <c r="F7" s="178"/>
      <c r="G7" s="178"/>
      <c r="H7" s="178"/>
    </row>
    <row r="8" spans="1:8" ht="15.75">
      <c r="A8" s="175"/>
      <c r="B8" s="175"/>
      <c r="C8" s="62" t="s">
        <v>22</v>
      </c>
      <c r="D8" s="62" t="s">
        <v>23</v>
      </c>
      <c r="E8" s="64" t="s">
        <v>0</v>
      </c>
      <c r="F8" s="64" t="s">
        <v>1</v>
      </c>
      <c r="G8" s="64" t="s">
        <v>2</v>
      </c>
      <c r="H8" s="64" t="s">
        <v>387</v>
      </c>
    </row>
    <row r="9" spans="1:8" ht="15.75">
      <c r="A9" s="61"/>
      <c r="B9" s="61"/>
      <c r="C9" s="9"/>
      <c r="D9" s="9"/>
      <c r="E9" s="134"/>
      <c r="F9" s="134"/>
      <c r="G9" s="134"/>
      <c r="H9" s="136"/>
    </row>
    <row r="10" spans="1:8" ht="15.75">
      <c r="A10" s="61" t="s">
        <v>3</v>
      </c>
      <c r="B10" s="16" t="s">
        <v>38</v>
      </c>
      <c r="C10" s="16"/>
      <c r="D10" s="16"/>
      <c r="E10" s="136">
        <v>0.8</v>
      </c>
      <c r="F10" s="136">
        <v>0.8</v>
      </c>
      <c r="G10" s="136">
        <v>0.8</v>
      </c>
      <c r="H10" s="136">
        <v>0.8</v>
      </c>
    </row>
    <row r="11" spans="1:8" s="26" customFormat="1" ht="15.75">
      <c r="A11" s="28">
        <v>1</v>
      </c>
      <c r="B11" s="19" t="s">
        <v>352</v>
      </c>
      <c r="C11" s="19" t="s">
        <v>249</v>
      </c>
      <c r="D11" s="19" t="s">
        <v>348</v>
      </c>
      <c r="E11" s="99">
        <f>'Bảng 6'!E10*'Bảng 5'!$E$10</f>
        <v>2080000</v>
      </c>
      <c r="F11" s="99">
        <f>'Bảng 6'!F10*'Bảng 5'!$F$10</f>
        <v>1248000</v>
      </c>
      <c r="G11" s="99">
        <f>'Bảng 6'!G10*'Bảng 5'!$G$10</f>
        <v>832000</v>
      </c>
      <c r="H11" s="158">
        <f>'Bảng 6'!H10*'Bảng 5'!$H$10</f>
        <v>416000</v>
      </c>
    </row>
    <row r="12" spans="1:8" s="26" customFormat="1" ht="15.75">
      <c r="A12" s="28">
        <v>2</v>
      </c>
      <c r="B12" s="19" t="s">
        <v>351</v>
      </c>
      <c r="C12" s="19" t="s">
        <v>349</v>
      </c>
      <c r="D12" s="19" t="s">
        <v>350</v>
      </c>
      <c r="E12" s="99">
        <f>'Bảng 6'!E11*'Bảng 5'!$E$10</f>
        <v>2080000</v>
      </c>
      <c r="F12" s="99">
        <f>'Bảng 6'!F11*'Bảng 5'!$F$10</f>
        <v>1248000</v>
      </c>
      <c r="G12" s="99">
        <f>'Bảng 6'!G11*'Bảng 5'!$G$10</f>
        <v>832000</v>
      </c>
      <c r="H12" s="158">
        <f>'Bảng 6'!H11*'Bảng 5'!$H$10</f>
        <v>416000</v>
      </c>
    </row>
    <row r="13" spans="1:8" s="26" customFormat="1" ht="15.75">
      <c r="A13" s="28">
        <v>3</v>
      </c>
      <c r="B13" s="14" t="s">
        <v>308</v>
      </c>
      <c r="C13" s="14" t="s">
        <v>250</v>
      </c>
      <c r="D13" s="14" t="s">
        <v>251</v>
      </c>
      <c r="E13" s="99">
        <f>'Bảng 6'!E12*'Bảng 5'!$E$10</f>
        <v>1120000</v>
      </c>
      <c r="F13" s="99">
        <f>'Bảng 6'!F12*'Bảng 5'!$F$10</f>
        <v>672000</v>
      </c>
      <c r="G13" s="99">
        <f>'Bảng 6'!G12*'Bảng 5'!$G$10</f>
        <v>448000</v>
      </c>
      <c r="H13" s="158">
        <f>'Bảng 6'!H12*'Bảng 5'!$H$10</f>
        <v>224000</v>
      </c>
    </row>
    <row r="14" spans="1:8" s="26" customFormat="1" ht="15.75">
      <c r="A14" s="28">
        <v>4</v>
      </c>
      <c r="B14" s="19" t="s">
        <v>353</v>
      </c>
      <c r="C14" s="14" t="s">
        <v>252</v>
      </c>
      <c r="D14" s="14" t="s">
        <v>253</v>
      </c>
      <c r="E14" s="99">
        <f>'Bảng 6'!E13*'Bảng 5'!$E$10</f>
        <v>960000</v>
      </c>
      <c r="F14" s="99">
        <f>'Bảng 6'!F13*'Bảng 5'!$F$10</f>
        <v>576000</v>
      </c>
      <c r="G14" s="99">
        <f>'Bảng 6'!G13*'Bảng 5'!$G$10</f>
        <v>384000</v>
      </c>
      <c r="H14" s="158">
        <f>'Bảng 6'!H13*'Bảng 5'!$H$10</f>
        <v>192000</v>
      </c>
    </row>
    <row r="15" spans="1:8" s="26" customFormat="1" ht="31.5">
      <c r="A15" s="28">
        <v>5</v>
      </c>
      <c r="B15" s="19" t="s">
        <v>354</v>
      </c>
      <c r="C15" s="14" t="s">
        <v>254</v>
      </c>
      <c r="D15" s="14" t="s">
        <v>255</v>
      </c>
      <c r="E15" s="99">
        <f>'Bảng 6'!E14*'Bảng 5'!$E$10</f>
        <v>560000</v>
      </c>
      <c r="F15" s="99">
        <f>'Bảng 6'!F14*'Bảng 5'!$F$10</f>
        <v>336000</v>
      </c>
      <c r="G15" s="99">
        <f>'Bảng 6'!G14*'Bảng 5'!$G$10</f>
        <v>224000</v>
      </c>
      <c r="H15" s="158">
        <f>'Bảng 6'!H14*'Bảng 5'!$H$10</f>
        <v>112000</v>
      </c>
    </row>
    <row r="16" spans="1:8" s="26" customFormat="1" ht="31.5">
      <c r="A16" s="28">
        <v>6</v>
      </c>
      <c r="B16" s="19" t="s">
        <v>355</v>
      </c>
      <c r="C16" s="14" t="s">
        <v>255</v>
      </c>
      <c r="D16" s="14" t="s">
        <v>256</v>
      </c>
      <c r="E16" s="99">
        <f>'Bảng 6'!E15*'Bảng 5'!$E$10</f>
        <v>280000</v>
      </c>
      <c r="F16" s="99">
        <f>'Bảng 6'!F15*'Bảng 5'!$F$10</f>
        <v>168000</v>
      </c>
      <c r="G16" s="99">
        <f>'Bảng 6'!G15*'Bảng 5'!$G$10</f>
        <v>112000</v>
      </c>
      <c r="H16" s="158"/>
    </row>
    <row r="17" spans="1:8" s="26" customFormat="1" ht="15.75">
      <c r="A17" s="28">
        <v>7</v>
      </c>
      <c r="B17" s="14" t="s">
        <v>309</v>
      </c>
      <c r="C17" s="14" t="s">
        <v>257</v>
      </c>
      <c r="D17" s="14" t="s">
        <v>258</v>
      </c>
      <c r="E17" s="99">
        <f>'Bảng 6'!E16*'Bảng 5'!$E$10</f>
        <v>176000.00000000003</v>
      </c>
      <c r="F17" s="99"/>
      <c r="G17" s="99"/>
      <c r="H17" s="158"/>
    </row>
    <row r="18" spans="1:8" s="26" customFormat="1" ht="31.5">
      <c r="A18" s="28">
        <v>8</v>
      </c>
      <c r="B18" s="14" t="s">
        <v>310</v>
      </c>
      <c r="C18" s="14" t="s">
        <v>259</v>
      </c>
      <c r="D18" s="14" t="s">
        <v>260</v>
      </c>
      <c r="E18" s="99">
        <f>'Bảng 6'!E17*'Bảng 5'!$E$10</f>
        <v>176000.00000000003</v>
      </c>
      <c r="F18" s="99"/>
      <c r="G18" s="99"/>
      <c r="H18" s="158"/>
    </row>
    <row r="19" spans="1:8" s="26" customFormat="1" ht="15.75">
      <c r="A19" s="20" t="s">
        <v>4</v>
      </c>
      <c r="B19" s="16" t="s">
        <v>320</v>
      </c>
      <c r="C19" s="16"/>
      <c r="D19" s="16"/>
      <c r="E19" s="99"/>
      <c r="F19" s="99"/>
      <c r="G19" s="99"/>
      <c r="H19" s="158"/>
    </row>
    <row r="20" spans="1:8" s="26" customFormat="1" ht="31.5">
      <c r="A20" s="28">
        <v>1</v>
      </c>
      <c r="B20" s="15" t="s">
        <v>345</v>
      </c>
      <c r="C20" s="5" t="s">
        <v>343</v>
      </c>
      <c r="D20" s="5" t="s">
        <v>344</v>
      </c>
      <c r="E20" s="99">
        <f>'Bảng 6'!E19*'Bảng 5'!$E$10</f>
        <v>2080000</v>
      </c>
      <c r="F20" s="99">
        <f>'Bảng 6'!F19*'Bảng 5'!$F$10</f>
        <v>1248000</v>
      </c>
      <c r="G20" s="99">
        <f>'Bảng 6'!G19*'Bảng 5'!$G$10</f>
        <v>832000</v>
      </c>
      <c r="H20" s="158">
        <f>'Bảng 6'!H19*'Bảng 5'!$H$10</f>
        <v>416000</v>
      </c>
    </row>
    <row r="21" spans="1:8" s="26" customFormat="1" ht="31.5">
      <c r="A21" s="28">
        <v>2</v>
      </c>
      <c r="B21" s="14" t="s">
        <v>426</v>
      </c>
      <c r="C21" s="5" t="s">
        <v>346</v>
      </c>
      <c r="D21" s="5" t="s">
        <v>347</v>
      </c>
      <c r="E21" s="99">
        <f>'Bảng 6'!E20*'Bảng 5'!$E$10</f>
        <v>2080000</v>
      </c>
      <c r="F21" s="99">
        <f>'Bảng 6'!F20*'Bảng 5'!$F$10</f>
        <v>1248000</v>
      </c>
      <c r="G21" s="99">
        <f>'Bảng 6'!G20*'Bảng 5'!$G$10</f>
        <v>832000</v>
      </c>
      <c r="H21" s="158">
        <f>'Bảng 6'!H20*'Bảng 5'!$H$10</f>
        <v>416000</v>
      </c>
    </row>
    <row r="22" spans="1:8" s="26" customFormat="1" ht="15.75">
      <c r="A22" s="28">
        <v>3</v>
      </c>
      <c r="B22" s="14" t="s">
        <v>427</v>
      </c>
      <c r="C22" s="14" t="s">
        <v>261</v>
      </c>
      <c r="D22" s="14" t="s">
        <v>262</v>
      </c>
      <c r="E22" s="99">
        <f>'Bảng 6'!E21*'Bảng 5'!$E$10</f>
        <v>280000</v>
      </c>
      <c r="F22" s="99">
        <f>'Bảng 6'!F21*'Bảng 5'!$F$10</f>
        <v>168000</v>
      </c>
      <c r="G22" s="99">
        <f>'Bảng 6'!G21*'Bảng 5'!$G$10</f>
        <v>112000</v>
      </c>
      <c r="H22" s="158"/>
    </row>
    <row r="23" spans="1:8" s="26" customFormat="1" ht="31.5">
      <c r="A23" s="28">
        <v>4</v>
      </c>
      <c r="B23" s="14" t="s">
        <v>402</v>
      </c>
      <c r="C23" s="14" t="s">
        <v>342</v>
      </c>
      <c r="D23" s="14" t="s">
        <v>321</v>
      </c>
      <c r="E23" s="99">
        <f>'Bảng 6'!E22*'Bảng 5'!$E$10</f>
        <v>176000.00000000003</v>
      </c>
      <c r="F23" s="99"/>
      <c r="G23" s="99"/>
      <c r="H23" s="158"/>
    </row>
    <row r="24" spans="1:8" s="26" customFormat="1" ht="15.75">
      <c r="A24" s="28">
        <v>5</v>
      </c>
      <c r="B24" s="5" t="s">
        <v>428</v>
      </c>
      <c r="C24" s="14" t="s">
        <v>263</v>
      </c>
      <c r="D24" s="14" t="s">
        <v>264</v>
      </c>
      <c r="E24" s="99">
        <f>'Bảng 6'!E23*'Bảng 5'!$E$10</f>
        <v>176000.00000000003</v>
      </c>
      <c r="F24" s="99"/>
      <c r="G24" s="99"/>
      <c r="H24" s="158"/>
    </row>
    <row r="25" spans="1:8" s="26" customFormat="1" ht="15.75">
      <c r="A25" s="28">
        <v>6</v>
      </c>
      <c r="B25" s="14" t="s">
        <v>311</v>
      </c>
      <c r="C25" s="14" t="s">
        <v>265</v>
      </c>
      <c r="D25" s="14" t="s">
        <v>266</v>
      </c>
      <c r="E25" s="99">
        <f>'Bảng 6'!E24*'Bảng 5'!$E$10</f>
        <v>176000.00000000003</v>
      </c>
      <c r="F25" s="99"/>
      <c r="G25" s="99"/>
      <c r="H25" s="158"/>
    </row>
    <row r="26" spans="1:8" s="26" customFormat="1" ht="15.75">
      <c r="A26" s="28">
        <v>7</v>
      </c>
      <c r="B26" s="14" t="s">
        <v>312</v>
      </c>
      <c r="C26" s="14" t="s">
        <v>267</v>
      </c>
      <c r="D26" s="14" t="s">
        <v>266</v>
      </c>
      <c r="E26" s="99">
        <f>'Bảng 6'!E25*'Bảng 5'!$E$10</f>
        <v>240000</v>
      </c>
      <c r="F26" s="99"/>
      <c r="G26" s="99"/>
      <c r="H26" s="158"/>
    </row>
    <row r="27" spans="1:8" s="26" customFormat="1" ht="15.75">
      <c r="A27" s="20" t="s">
        <v>5</v>
      </c>
      <c r="B27" s="16" t="s">
        <v>39</v>
      </c>
      <c r="C27" s="16"/>
      <c r="D27" s="16"/>
      <c r="E27" s="99"/>
      <c r="F27" s="99"/>
      <c r="G27" s="99"/>
      <c r="H27" s="158"/>
    </row>
    <row r="28" spans="1:8" s="26" customFormat="1" ht="31.5">
      <c r="A28" s="28">
        <v>1</v>
      </c>
      <c r="B28" s="14" t="s">
        <v>358</v>
      </c>
      <c r="C28" s="14" t="s">
        <v>268</v>
      </c>
      <c r="D28" s="14" t="s">
        <v>269</v>
      </c>
      <c r="E28" s="99">
        <f>'Bảng 6'!E27*'Bảng 5'!$E$10</f>
        <v>1200000</v>
      </c>
      <c r="F28" s="99">
        <f>'Bảng 6'!F27*'Bảng 5'!$F$10</f>
        <v>720000</v>
      </c>
      <c r="G28" s="99">
        <f>'Bảng 6'!G27*'Bảng 5'!$G$10</f>
        <v>480000</v>
      </c>
      <c r="H28" s="158">
        <f>'Bảng 6'!H27*'Bảng 5'!$H$10</f>
        <v>240000</v>
      </c>
    </row>
    <row r="29" spans="1:8" s="26" customFormat="1" ht="47.25">
      <c r="A29" s="28">
        <v>2</v>
      </c>
      <c r="B29" s="14" t="s">
        <v>359</v>
      </c>
      <c r="C29" s="14" t="s">
        <v>272</v>
      </c>
      <c r="D29" s="14" t="s">
        <v>322</v>
      </c>
      <c r="E29" s="99">
        <f>'Bảng 6'!E28*'Bảng 5'!$E$10</f>
        <v>480000</v>
      </c>
      <c r="F29" s="99">
        <f>'Bảng 6'!F28*'Bảng 5'!$F$10</f>
        <v>288000</v>
      </c>
      <c r="G29" s="99">
        <f>'Bảng 6'!G28*'Bảng 5'!$G$10</f>
        <v>192000</v>
      </c>
      <c r="H29" s="158"/>
    </row>
    <row r="30" spans="1:8" s="26" customFormat="1" ht="31.5">
      <c r="A30" s="28">
        <v>3</v>
      </c>
      <c r="B30" s="14" t="s">
        <v>313</v>
      </c>
      <c r="C30" s="14" t="s">
        <v>270</v>
      </c>
      <c r="D30" s="14" t="s">
        <v>271</v>
      </c>
      <c r="E30" s="99">
        <f>'Bảng 6'!E29*'Bảng 5'!$E$10</f>
        <v>480000</v>
      </c>
      <c r="F30" s="99">
        <f>'Bảng 6'!F29*'Bảng 5'!$F$10</f>
        <v>288000</v>
      </c>
      <c r="G30" s="99">
        <f>'Bảng 6'!G29*'Bảng 5'!$G$10</f>
        <v>192000</v>
      </c>
      <c r="H30" s="158"/>
    </row>
    <row r="31" spans="1:8" s="26" customFormat="1" ht="15.75">
      <c r="A31" s="20" t="s">
        <v>177</v>
      </c>
      <c r="B31" s="16" t="s">
        <v>40</v>
      </c>
      <c r="C31" s="16"/>
      <c r="D31" s="16"/>
      <c r="E31" s="99"/>
      <c r="F31" s="99"/>
      <c r="G31" s="99"/>
      <c r="H31" s="158"/>
    </row>
    <row r="32" spans="1:8" s="26" customFormat="1" ht="15.75">
      <c r="A32" s="28">
        <v>1</v>
      </c>
      <c r="B32" s="14" t="s">
        <v>358</v>
      </c>
      <c r="C32" s="14" t="s">
        <v>273</v>
      </c>
      <c r="D32" s="14" t="s">
        <v>274</v>
      </c>
      <c r="E32" s="99">
        <f>'Bảng 6'!E31*'Bảng 5'!$E$10</f>
        <v>800000</v>
      </c>
      <c r="F32" s="99">
        <f>'Bảng 6'!F31*'Bảng 5'!$F$10</f>
        <v>480000</v>
      </c>
      <c r="G32" s="99">
        <f>'Bảng 6'!G31*'Bảng 5'!$G$10</f>
        <v>320000</v>
      </c>
      <c r="H32" s="158">
        <f>'Bảng 6'!H31*'Bảng 5'!$H$10</f>
        <v>160000</v>
      </c>
    </row>
    <row r="33" spans="1:8" s="26" customFormat="1" ht="15.75">
      <c r="A33" s="28">
        <v>2</v>
      </c>
      <c r="B33" s="14" t="s">
        <v>359</v>
      </c>
      <c r="C33" s="14" t="s">
        <v>275</v>
      </c>
      <c r="D33" s="14" t="s">
        <v>276</v>
      </c>
      <c r="E33" s="99">
        <f>'Bảng 6'!E32*'Bảng 5'!$E$10</f>
        <v>480000</v>
      </c>
      <c r="F33" s="99">
        <f>'Bảng 6'!F32*'Bảng 5'!$F$10</f>
        <v>288000</v>
      </c>
      <c r="G33" s="99">
        <f>'Bảng 6'!G32*'Bảng 5'!$G$10</f>
        <v>192000</v>
      </c>
      <c r="H33" s="158"/>
    </row>
    <row r="34" spans="1:8" s="26" customFormat="1" ht="15.75">
      <c r="A34" s="20" t="s">
        <v>178</v>
      </c>
      <c r="B34" s="16" t="s">
        <v>60</v>
      </c>
      <c r="C34" s="16"/>
      <c r="D34" s="16"/>
      <c r="E34" s="99"/>
      <c r="F34" s="99"/>
      <c r="G34" s="99"/>
      <c r="H34" s="158"/>
    </row>
    <row r="35" spans="1:8" s="26" customFormat="1" ht="15.75">
      <c r="A35" s="28">
        <v>1</v>
      </c>
      <c r="B35" s="14" t="s">
        <v>360</v>
      </c>
      <c r="C35" s="14" t="s">
        <v>277</v>
      </c>
      <c r="D35" s="14" t="s">
        <v>278</v>
      </c>
      <c r="E35" s="99">
        <f>'Bảng 6'!E34*'Bảng 5'!$E$10</f>
        <v>600000</v>
      </c>
      <c r="F35" s="99">
        <f>'Bảng 6'!F34*'Bảng 5'!$F$10</f>
        <v>360000</v>
      </c>
      <c r="G35" s="99">
        <f>'Bảng 6'!G34*'Bảng 5'!$G$10</f>
        <v>240000</v>
      </c>
      <c r="H35" s="158">
        <f>'Bảng 6'!H34*'Bảng 5'!$H$10</f>
        <v>120000</v>
      </c>
    </row>
    <row r="36" spans="1:8" s="26" customFormat="1" ht="31.5">
      <c r="A36" s="28">
        <v>2</v>
      </c>
      <c r="B36" s="14" t="s">
        <v>336</v>
      </c>
      <c r="C36" s="14" t="s">
        <v>279</v>
      </c>
      <c r="D36" s="14" t="s">
        <v>280</v>
      </c>
      <c r="E36" s="99">
        <f>'Bảng 6'!E35*'Bảng 5'!$E$10</f>
        <v>560000</v>
      </c>
      <c r="F36" s="99">
        <f>'Bảng 6'!F35*'Bảng 5'!$F$10</f>
        <v>336000</v>
      </c>
      <c r="G36" s="99">
        <f>'Bảng 6'!G35*'Bảng 5'!$G$10</f>
        <v>224000</v>
      </c>
      <c r="H36" s="158">
        <f>'Bảng 6'!H35*'Bảng 5'!$H$10</f>
        <v>112000</v>
      </c>
    </row>
    <row r="37" spans="1:8" s="26" customFormat="1" ht="15.75">
      <c r="A37" s="28">
        <v>3</v>
      </c>
      <c r="B37" s="14" t="s">
        <v>361</v>
      </c>
      <c r="C37" s="14" t="s">
        <v>338</v>
      </c>
      <c r="D37" s="14" t="s">
        <v>323</v>
      </c>
      <c r="E37" s="99">
        <f>'Bảng 6'!E36*'Bảng 5'!$E$10</f>
        <v>240000</v>
      </c>
      <c r="F37" s="99"/>
      <c r="G37" s="99"/>
      <c r="H37" s="158"/>
    </row>
    <row r="38" spans="1:8" s="26" customFormat="1" ht="15.75">
      <c r="A38" s="28">
        <v>4</v>
      </c>
      <c r="B38" s="14" t="s">
        <v>362</v>
      </c>
      <c r="C38" s="14" t="s">
        <v>323</v>
      </c>
      <c r="D38" s="14" t="s">
        <v>281</v>
      </c>
      <c r="E38" s="99">
        <f>'Bảng 6'!E37*'Bảng 5'!$E$10</f>
        <v>160000</v>
      </c>
      <c r="F38" s="99"/>
      <c r="G38" s="99"/>
      <c r="H38" s="158"/>
    </row>
    <row r="39" spans="1:8" s="26" customFormat="1" ht="31.5">
      <c r="A39" s="28">
        <v>5</v>
      </c>
      <c r="B39" s="14" t="s">
        <v>314</v>
      </c>
      <c r="C39" s="14" t="s">
        <v>282</v>
      </c>
      <c r="D39" s="14" t="s">
        <v>283</v>
      </c>
      <c r="E39" s="99">
        <f>'Bảng 6'!E38*'Bảng 5'!$E$10</f>
        <v>240000</v>
      </c>
      <c r="F39" s="99"/>
      <c r="G39" s="99"/>
      <c r="H39" s="158"/>
    </row>
    <row r="40" spans="1:8" s="26" customFormat="1" ht="15.75">
      <c r="A40" s="20" t="s">
        <v>179</v>
      </c>
      <c r="B40" s="16" t="s">
        <v>79</v>
      </c>
      <c r="C40" s="16"/>
      <c r="D40" s="16"/>
      <c r="E40" s="99"/>
      <c r="F40" s="99"/>
      <c r="G40" s="99"/>
      <c r="H40" s="158"/>
    </row>
    <row r="41" spans="1:8" s="26" customFormat="1" ht="31.5">
      <c r="A41" s="28">
        <v>1</v>
      </c>
      <c r="B41" s="14"/>
      <c r="C41" s="14" t="s">
        <v>284</v>
      </c>
      <c r="D41" s="14" t="s">
        <v>285</v>
      </c>
      <c r="E41" s="99">
        <f>'Bảng 6'!E40*'Bảng 5'!$E$10</f>
        <v>480000</v>
      </c>
      <c r="F41" s="99">
        <f>'Bảng 6'!F40*'Bảng 5'!$F$10</f>
        <v>288000</v>
      </c>
      <c r="G41" s="99">
        <f>'Bảng 6'!G40*'Bảng 5'!$G$10</f>
        <v>192000</v>
      </c>
      <c r="H41" s="158"/>
    </row>
    <row r="42" spans="1:8" s="26" customFormat="1" ht="31.5">
      <c r="A42" s="28">
        <v>2</v>
      </c>
      <c r="B42" s="14"/>
      <c r="C42" s="14" t="s">
        <v>324</v>
      </c>
      <c r="D42" s="14" t="s">
        <v>286</v>
      </c>
      <c r="E42" s="99">
        <f>'Bảng 6'!E41*'Bảng 5'!$E$10</f>
        <v>176000</v>
      </c>
      <c r="F42" s="99"/>
      <c r="G42" s="99"/>
      <c r="H42" s="158"/>
    </row>
    <row r="43" spans="1:8" s="26" customFormat="1" ht="15.75">
      <c r="A43" s="20" t="s">
        <v>180</v>
      </c>
      <c r="B43" s="16" t="s">
        <v>75</v>
      </c>
      <c r="C43" s="16"/>
      <c r="D43" s="16"/>
      <c r="E43" s="99"/>
      <c r="F43" s="99"/>
      <c r="G43" s="99"/>
      <c r="H43" s="158"/>
    </row>
    <row r="44" spans="1:8" s="26" customFormat="1" ht="31.5">
      <c r="A44" s="28">
        <v>1</v>
      </c>
      <c r="B44" s="54" t="s">
        <v>315</v>
      </c>
      <c r="C44" s="54" t="s">
        <v>287</v>
      </c>
      <c r="D44" s="54" t="s">
        <v>288</v>
      </c>
      <c r="E44" s="99">
        <f>'Bảng 6'!E43*'Bảng 5'!$E$10</f>
        <v>520000</v>
      </c>
      <c r="F44" s="99">
        <f>'Bảng 6'!F43*'Bảng 5'!$F$10</f>
        <v>312000</v>
      </c>
      <c r="G44" s="99">
        <f>'Bảng 6'!G43*'Bảng 5'!$G$10</f>
        <v>208000</v>
      </c>
      <c r="H44" s="158"/>
    </row>
    <row r="45" spans="1:8" s="26" customFormat="1" ht="15.75">
      <c r="A45" s="20" t="s">
        <v>181</v>
      </c>
      <c r="B45" s="16" t="s">
        <v>61</v>
      </c>
      <c r="C45" s="16"/>
      <c r="D45" s="16"/>
      <c r="E45" s="99"/>
      <c r="F45" s="99"/>
      <c r="G45" s="99"/>
      <c r="H45" s="158"/>
    </row>
    <row r="46" spans="1:8" s="26" customFormat="1" ht="15.75">
      <c r="A46" s="28">
        <v>1</v>
      </c>
      <c r="B46" s="14" t="s">
        <v>360</v>
      </c>
      <c r="C46" s="14" t="s">
        <v>289</v>
      </c>
      <c r="D46" s="14" t="s">
        <v>290</v>
      </c>
      <c r="E46" s="99">
        <f>'Bảng 6'!E45*'Bảng 5'!$E$10</f>
        <v>480000</v>
      </c>
      <c r="F46" s="99">
        <f>'Bảng 6'!F45*'Bảng 5'!$F$10</f>
        <v>288000</v>
      </c>
      <c r="G46" s="99">
        <f>'Bảng 6'!G45*'Bảng 5'!$G$10</f>
        <v>192000</v>
      </c>
      <c r="H46" s="158"/>
    </row>
    <row r="47" spans="1:8" s="26" customFormat="1" ht="15.75">
      <c r="A47" s="28">
        <v>2</v>
      </c>
      <c r="B47" s="14" t="s">
        <v>361</v>
      </c>
      <c r="C47" s="14" t="s">
        <v>291</v>
      </c>
      <c r="D47" s="14" t="s">
        <v>292</v>
      </c>
      <c r="E47" s="99">
        <f>'Bảng 6'!E46*'Bảng 5'!$E$10</f>
        <v>320000</v>
      </c>
      <c r="F47" s="99">
        <f>'Bảng 6'!F46*'Bảng 5'!$F$10</f>
        <v>192000</v>
      </c>
      <c r="G47" s="99">
        <f>'Bảng 6'!G46*'Bảng 5'!$G$10</f>
        <v>128000</v>
      </c>
      <c r="H47" s="158"/>
    </row>
    <row r="48" spans="1:8" s="26" customFormat="1" ht="15.75">
      <c r="A48" s="104">
        <v>3</v>
      </c>
      <c r="B48" s="14" t="s">
        <v>362</v>
      </c>
      <c r="C48" s="14" t="s">
        <v>291</v>
      </c>
      <c r="D48" s="14" t="s">
        <v>293</v>
      </c>
      <c r="E48" s="99">
        <f>'Bảng 6'!E47*'Bảng 5'!$E$10</f>
        <v>160000</v>
      </c>
      <c r="F48" s="99"/>
      <c r="G48" s="99"/>
      <c r="H48" s="158"/>
    </row>
    <row r="49" spans="1:8" s="26" customFormat="1" ht="31.5">
      <c r="A49" s="104">
        <v>4</v>
      </c>
      <c r="B49" s="15" t="s">
        <v>368</v>
      </c>
      <c r="C49" s="15" t="s">
        <v>294</v>
      </c>
      <c r="D49" s="15" t="s">
        <v>295</v>
      </c>
      <c r="E49" s="99">
        <f>'Bảng 6'!E48*'Bảng 5'!$E$10</f>
        <v>240000</v>
      </c>
      <c r="F49" s="99"/>
      <c r="G49" s="99"/>
      <c r="H49" s="158"/>
    </row>
    <row r="50" spans="1:8" s="26" customFormat="1" ht="15.75">
      <c r="A50" s="20" t="s">
        <v>182</v>
      </c>
      <c r="B50" s="16" t="s">
        <v>66</v>
      </c>
      <c r="C50" s="16"/>
      <c r="D50" s="16"/>
      <c r="E50" s="99"/>
      <c r="F50" s="99"/>
      <c r="G50" s="99"/>
      <c r="H50" s="158"/>
    </row>
    <row r="51" spans="1:8" s="26" customFormat="1" ht="78.75">
      <c r="A51" s="53">
        <v>1</v>
      </c>
      <c r="B51" s="53" t="s">
        <v>365</v>
      </c>
      <c r="C51" s="53" t="s">
        <v>296</v>
      </c>
      <c r="D51" s="53" t="s">
        <v>366</v>
      </c>
      <c r="E51" s="99">
        <f>'Bảng 6'!E50*'Bảng 5'!$E$10</f>
        <v>520000</v>
      </c>
      <c r="F51" s="99">
        <f>'Bảng 6'!F50*'Bảng 5'!$F$10</f>
        <v>312000</v>
      </c>
      <c r="G51" s="99">
        <f>'Bảng 6'!G50*'Bảng 5'!$G$10</f>
        <v>208000</v>
      </c>
      <c r="H51" s="158"/>
    </row>
    <row r="52" spans="1:8" s="26" customFormat="1" ht="15.75">
      <c r="A52" s="28">
        <v>2</v>
      </c>
      <c r="B52" s="14" t="s">
        <v>408</v>
      </c>
      <c r="C52" s="14" t="s">
        <v>325</v>
      </c>
      <c r="D52" s="14" t="s">
        <v>326</v>
      </c>
      <c r="E52" s="99">
        <f>'Bảng 6'!E51*'Bảng 5'!$E$10</f>
        <v>280000</v>
      </c>
      <c r="F52" s="99">
        <f>'Bảng 6'!F51*'Bảng 5'!$F$10</f>
        <v>168000</v>
      </c>
      <c r="G52" s="99">
        <f>'Bảng 6'!G51*'Bảng 5'!$G$10</f>
        <v>112000</v>
      </c>
      <c r="H52" s="158"/>
    </row>
    <row r="53" spans="1:8" s="26" customFormat="1" ht="31.5">
      <c r="A53" s="28">
        <v>3</v>
      </c>
      <c r="B53" s="14" t="s">
        <v>367</v>
      </c>
      <c r="C53" s="14" t="s">
        <v>297</v>
      </c>
      <c r="D53" s="14" t="s">
        <v>298</v>
      </c>
      <c r="E53" s="99">
        <f>'Bảng 6'!E52*'Bảng 5'!$E$10</f>
        <v>192000</v>
      </c>
      <c r="F53" s="99"/>
      <c r="G53" s="99"/>
      <c r="H53" s="158"/>
    </row>
    <row r="54" spans="1:8" s="26" customFormat="1" ht="15.75">
      <c r="A54" s="20" t="s">
        <v>183</v>
      </c>
      <c r="B54" s="16" t="s">
        <v>74</v>
      </c>
      <c r="C54" s="16"/>
      <c r="D54" s="16"/>
      <c r="E54" s="99"/>
      <c r="F54" s="99"/>
      <c r="G54" s="99"/>
      <c r="H54" s="158"/>
    </row>
    <row r="55" spans="1:8" s="26" customFormat="1" ht="105" customHeight="1">
      <c r="A55" s="28">
        <v>1</v>
      </c>
      <c r="B55" s="14" t="s">
        <v>369</v>
      </c>
      <c r="C55" s="14" t="s">
        <v>299</v>
      </c>
      <c r="D55" s="14" t="s">
        <v>327</v>
      </c>
      <c r="E55" s="99">
        <f>'Bảng 6'!E54*'Bảng 5'!$E$10</f>
        <v>280000</v>
      </c>
      <c r="F55" s="99">
        <f>'Bảng 6'!F54*'Bảng 5'!$F$10</f>
        <v>168000</v>
      </c>
      <c r="G55" s="99">
        <f>'Bảng 6'!G54*'Bảng 5'!$G$10</f>
        <v>112000</v>
      </c>
      <c r="H55" s="158"/>
    </row>
    <row r="56" spans="1:8" s="26" customFormat="1" ht="31.5">
      <c r="A56" s="28">
        <v>2</v>
      </c>
      <c r="B56" s="14" t="s">
        <v>363</v>
      </c>
      <c r="C56" s="14" t="s">
        <v>400</v>
      </c>
      <c r="D56" s="14" t="s">
        <v>401</v>
      </c>
      <c r="E56" s="99">
        <f>'Bảng 6'!E55*'Bảng 5'!$E$10</f>
        <v>240000</v>
      </c>
      <c r="F56" s="99">
        <f>'Bảng 6'!F55*'Bảng 5'!$F$10</f>
        <v>144000</v>
      </c>
      <c r="G56" s="99">
        <f>'Bảng 6'!G55*'Bảng 5'!$G$10</f>
        <v>96000</v>
      </c>
      <c r="H56" s="158"/>
    </row>
    <row r="57" spans="1:8" s="26" customFormat="1" ht="31.5">
      <c r="A57" s="28">
        <v>3</v>
      </c>
      <c r="B57" s="14" t="s">
        <v>313</v>
      </c>
      <c r="C57" s="14" t="s">
        <v>300</v>
      </c>
      <c r="D57" s="14" t="s">
        <v>328</v>
      </c>
      <c r="E57" s="99">
        <f>'Bảng 6'!E56*'Bảng 5'!$E$10</f>
        <v>144000</v>
      </c>
      <c r="F57" s="99"/>
      <c r="G57" s="99"/>
      <c r="H57" s="158"/>
    </row>
    <row r="58" spans="1:8" s="26" customFormat="1" ht="15.75">
      <c r="A58" s="20" t="s">
        <v>184</v>
      </c>
      <c r="B58" s="14" t="s">
        <v>329</v>
      </c>
      <c r="C58" s="14"/>
      <c r="D58" s="14"/>
      <c r="E58" s="99"/>
      <c r="F58" s="99"/>
      <c r="G58" s="99"/>
      <c r="H58" s="158"/>
    </row>
    <row r="59" spans="1:8" s="26" customFormat="1" ht="31.5">
      <c r="A59" s="28">
        <v>1</v>
      </c>
      <c r="B59" s="14" t="s">
        <v>356</v>
      </c>
      <c r="C59" s="14" t="s">
        <v>330</v>
      </c>
      <c r="D59" s="14" t="s">
        <v>331</v>
      </c>
      <c r="E59" s="99">
        <f>'Bảng 6'!E58*'Bảng 5'!$E$10</f>
        <v>280000</v>
      </c>
      <c r="F59" s="99">
        <f>'Bảng 6'!F58*'Bảng 5'!$F$10</f>
        <v>168000</v>
      </c>
      <c r="G59" s="99">
        <f>'Bảng 6'!G58*'Bảng 5'!$G$10</f>
        <v>0</v>
      </c>
      <c r="H59" s="158"/>
    </row>
    <row r="60" spans="1:8" s="26" customFormat="1" ht="31.5">
      <c r="A60" s="28">
        <v>2</v>
      </c>
      <c r="B60" s="14" t="s">
        <v>357</v>
      </c>
      <c r="C60" s="14" t="s">
        <v>301</v>
      </c>
      <c r="D60" s="14" t="s">
        <v>302</v>
      </c>
      <c r="E60" s="99">
        <f>'Bảng 6'!E59*'Bảng 5'!$E$10</f>
        <v>144000</v>
      </c>
      <c r="F60" s="99"/>
      <c r="G60" s="99"/>
      <c r="H60" s="158"/>
    </row>
    <row r="61" spans="1:8" s="26" customFormat="1" ht="15.75">
      <c r="A61" s="20" t="s">
        <v>185</v>
      </c>
      <c r="B61" s="16" t="s">
        <v>41</v>
      </c>
      <c r="C61" s="16"/>
      <c r="D61" s="16"/>
      <c r="E61" s="99"/>
      <c r="F61" s="99"/>
      <c r="G61" s="99"/>
      <c r="H61" s="158"/>
    </row>
    <row r="62" spans="1:8" s="26" customFormat="1" ht="31.5">
      <c r="A62" s="19">
        <v>1</v>
      </c>
      <c r="B62" s="14" t="s">
        <v>337</v>
      </c>
      <c r="C62" s="14" t="s">
        <v>303</v>
      </c>
      <c r="D62" s="14" t="s">
        <v>332</v>
      </c>
      <c r="E62" s="99">
        <f>'Bảng 6'!E61*'Bảng 5'!$E$10</f>
        <v>176000.00000000003</v>
      </c>
      <c r="F62" s="99"/>
      <c r="G62" s="99"/>
      <c r="H62" s="158"/>
    </row>
    <row r="63" spans="1:8" s="26" customFormat="1" ht="15.75">
      <c r="A63" s="20" t="s">
        <v>186</v>
      </c>
      <c r="B63" s="16" t="s">
        <v>42</v>
      </c>
      <c r="C63" s="16"/>
      <c r="D63" s="16"/>
      <c r="E63" s="99"/>
      <c r="F63" s="99"/>
      <c r="G63" s="99"/>
      <c r="H63" s="158"/>
    </row>
    <row r="64" spans="1:8" s="26" customFormat="1" ht="31.5">
      <c r="A64" s="19">
        <v>1</v>
      </c>
      <c r="B64" s="14" t="s">
        <v>47</v>
      </c>
      <c r="C64" s="14" t="s">
        <v>304</v>
      </c>
      <c r="D64" s="14" t="s">
        <v>305</v>
      </c>
      <c r="E64" s="99">
        <f>'Bảng 6'!E63*'Bảng 5'!$E$10</f>
        <v>176000.00000000003</v>
      </c>
      <c r="F64" s="99"/>
      <c r="G64" s="99"/>
      <c r="H64" s="158"/>
    </row>
    <row r="65" spans="1:8" s="26" customFormat="1" ht="15.75">
      <c r="A65" s="154" t="s">
        <v>187</v>
      </c>
      <c r="B65" s="152" t="s">
        <v>193</v>
      </c>
      <c r="C65" s="152"/>
      <c r="D65" s="152"/>
      <c r="E65" s="99"/>
      <c r="F65" s="99"/>
      <c r="G65" s="99"/>
      <c r="H65" s="158"/>
    </row>
    <row r="66" spans="1:8" s="26" customFormat="1" ht="31.5">
      <c r="A66" s="19">
        <v>1</v>
      </c>
      <c r="B66" s="14" t="s">
        <v>316</v>
      </c>
      <c r="C66" s="14" t="s">
        <v>364</v>
      </c>
      <c r="D66" s="14" t="s">
        <v>306</v>
      </c>
      <c r="E66" s="99">
        <f>'Bảng 6'!E65*'Bảng 5'!$E$10</f>
        <v>144000</v>
      </c>
      <c r="F66" s="99"/>
      <c r="G66" s="99"/>
      <c r="H66" s="158"/>
    </row>
    <row r="67" spans="1:8" s="26" customFormat="1" ht="15.75">
      <c r="A67" s="154" t="s">
        <v>192</v>
      </c>
      <c r="B67" s="18" t="s">
        <v>65</v>
      </c>
      <c r="C67" s="18"/>
      <c r="D67" s="18"/>
      <c r="E67" s="99"/>
      <c r="F67" s="99"/>
      <c r="G67" s="99"/>
      <c r="H67" s="158"/>
    </row>
    <row r="68" spans="1:8" s="26" customFormat="1" ht="31.5">
      <c r="A68" s="19">
        <v>1</v>
      </c>
      <c r="B68" s="14" t="s">
        <v>317</v>
      </c>
      <c r="C68" s="14" t="s">
        <v>266</v>
      </c>
      <c r="D68" s="14" t="s">
        <v>333</v>
      </c>
      <c r="E68" s="99">
        <f>'Bảng 6'!E67*'Bảng 5'!$E$10</f>
        <v>144000</v>
      </c>
      <c r="F68" s="99"/>
      <c r="G68" s="99"/>
      <c r="H68" s="158"/>
    </row>
    <row r="69" spans="1:8" s="26" customFormat="1" ht="47.25">
      <c r="A69" s="19">
        <v>2</v>
      </c>
      <c r="B69" s="14" t="s">
        <v>318</v>
      </c>
      <c r="C69" s="14" t="s">
        <v>266</v>
      </c>
      <c r="D69" s="14" t="s">
        <v>334</v>
      </c>
      <c r="E69" s="99">
        <f>'Bảng 6'!E68*'Bảng 5'!$E$10</f>
        <v>144000</v>
      </c>
      <c r="F69" s="99"/>
      <c r="G69" s="99"/>
      <c r="H69" s="158"/>
    </row>
    <row r="70" spans="1:8" s="26" customFormat="1" ht="15.75">
      <c r="A70" s="155" t="s">
        <v>200</v>
      </c>
      <c r="B70" s="18" t="s">
        <v>77</v>
      </c>
      <c r="C70" s="18"/>
      <c r="D70" s="18"/>
      <c r="E70" s="99"/>
      <c r="F70" s="99"/>
      <c r="G70" s="99"/>
      <c r="H70" s="158"/>
    </row>
    <row r="71" spans="1:8" s="26" customFormat="1" ht="31.5">
      <c r="A71" s="19">
        <v>1</v>
      </c>
      <c r="B71" s="14" t="s">
        <v>319</v>
      </c>
      <c r="C71" s="14" t="s">
        <v>307</v>
      </c>
      <c r="D71" s="14" t="s">
        <v>335</v>
      </c>
      <c r="E71" s="99">
        <f>'Bảng 6'!E70*'Bảng 5'!$E$10</f>
        <v>160000</v>
      </c>
      <c r="F71" s="99"/>
      <c r="G71" s="99"/>
      <c r="H71" s="158"/>
    </row>
    <row r="72" spans="1:7" s="26" customFormat="1" ht="15.75">
      <c r="A72" s="173" t="s">
        <v>412</v>
      </c>
      <c r="B72" s="173"/>
      <c r="C72" s="173"/>
      <c r="D72" s="173"/>
      <c r="E72" s="173"/>
      <c r="F72" s="173"/>
      <c r="G72" s="173"/>
    </row>
  </sheetData>
  <sheetProtection/>
  <mergeCells count="9">
    <mergeCell ref="A72:G72"/>
    <mergeCell ref="B7:B8"/>
    <mergeCell ref="C7:D7"/>
    <mergeCell ref="A7:A8"/>
    <mergeCell ref="E7:H7"/>
    <mergeCell ref="A2:H2"/>
    <mergeCell ref="A4:H4"/>
    <mergeCell ref="A3:H3"/>
    <mergeCell ref="F6:G6"/>
  </mergeCells>
  <printOptions/>
  <pageMargins left="0.35433070866141736" right="0.2362204724409449" top="0.984251968503937" bottom="0.7874015748031497" header="0.31496062992125984" footer="0.5118110236220472"/>
  <pageSetup firstPageNumber="209" useFirstPageNumber="1" horizontalDpi="600" verticalDpi="600" orientation="landscape" paperSize="9" scale="90"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Y83"/>
  <sheetViews>
    <sheetView view="pageBreakPreview" zoomScaleSheetLayoutView="100" zoomScalePageLayoutView="90" workbookViewId="0" topLeftCell="A1">
      <selection activeCell="A5" sqref="A5"/>
    </sheetView>
  </sheetViews>
  <sheetFormatPr defaultColWidth="9.140625" defaultRowHeight="15"/>
  <cols>
    <col min="1" max="1" width="4.57421875" style="109" customWidth="1"/>
    <col min="2" max="2" width="27.421875" style="109" customWidth="1"/>
    <col min="3" max="3" width="20.421875" style="26" customWidth="1"/>
    <col min="4" max="4" width="19.8515625" style="26" customWidth="1"/>
    <col min="5" max="5" width="10.57421875" style="26" bestFit="1" customWidth="1"/>
    <col min="6" max="6" width="10.421875" style="26" customWidth="1"/>
    <col min="7" max="7" width="10.8515625" style="26" customWidth="1"/>
    <col min="8" max="8" width="10.421875" style="26" customWidth="1"/>
    <col min="9" max="9" width="10.8515625" style="26" customWidth="1"/>
    <col min="10" max="10" width="10.57421875" style="26" customWidth="1"/>
    <col min="11" max="11" width="9.421875" style="26" customWidth="1"/>
    <col min="12" max="12" width="10.421875" style="100" customWidth="1"/>
    <col min="13" max="16384" width="9.140625" style="26" customWidth="1"/>
  </cols>
  <sheetData>
    <row r="1" spans="1:12" s="112" customFormat="1" ht="22.5" customHeight="1">
      <c r="A1" s="110" t="s">
        <v>410</v>
      </c>
      <c r="B1" s="111"/>
      <c r="C1" s="111"/>
      <c r="D1" s="111"/>
      <c r="E1" s="111"/>
      <c r="F1" s="111"/>
      <c r="G1" s="111"/>
      <c r="H1" s="111"/>
      <c r="I1" s="111"/>
      <c r="J1" s="111"/>
      <c r="K1" s="111"/>
      <c r="L1" s="111"/>
    </row>
    <row r="2" spans="1:12" s="112" customFormat="1" ht="15.75">
      <c r="A2" s="182" t="s">
        <v>413</v>
      </c>
      <c r="B2" s="182"/>
      <c r="C2" s="182"/>
      <c r="D2" s="182"/>
      <c r="E2" s="182"/>
      <c r="F2" s="182"/>
      <c r="G2" s="182"/>
      <c r="H2" s="182"/>
      <c r="I2" s="182"/>
      <c r="J2" s="182"/>
      <c r="K2" s="182"/>
      <c r="L2" s="182"/>
    </row>
    <row r="3" spans="1:25" s="66" customFormat="1" ht="15" customHeight="1">
      <c r="A3" s="185" t="str">
        <f>'Bảng 5'!A4:H4</f>
        <v>(Ban hành kèm theo Quyết định số:  32 /2019/QĐ-UBND ngày 20 tháng 12 năm 2019 của Ủy ban nhân dân tỉnh Lạng Sơn)</v>
      </c>
      <c r="B3" s="185"/>
      <c r="C3" s="185"/>
      <c r="D3" s="185"/>
      <c r="E3" s="185"/>
      <c r="F3" s="185"/>
      <c r="G3" s="185"/>
      <c r="H3" s="185"/>
      <c r="I3" s="185"/>
      <c r="J3" s="185"/>
      <c r="K3" s="185"/>
      <c r="L3" s="185"/>
      <c r="M3" s="57"/>
      <c r="N3" s="57"/>
      <c r="O3" s="57"/>
      <c r="P3" s="57"/>
      <c r="Q3" s="57"/>
      <c r="R3" s="57"/>
      <c r="S3" s="57"/>
      <c r="T3" s="57"/>
      <c r="U3" s="57"/>
      <c r="V3" s="57"/>
      <c r="W3" s="57"/>
      <c r="X3" s="57"/>
      <c r="Y3" s="57"/>
    </row>
    <row r="4" spans="1:23" s="66" customFormat="1" ht="17.25" customHeight="1">
      <c r="A4" s="114" t="s">
        <v>414</v>
      </c>
      <c r="B4" s="114"/>
      <c r="C4" s="115"/>
      <c r="D4" s="115"/>
      <c r="E4" s="115"/>
      <c r="F4" s="115"/>
      <c r="G4" s="56"/>
      <c r="H4" s="56"/>
      <c r="I4" s="116"/>
      <c r="J4" s="116"/>
      <c r="K4" s="116"/>
      <c r="L4" s="117"/>
      <c r="M4" s="117"/>
      <c r="N4" s="117"/>
      <c r="O4" s="117"/>
      <c r="P4" s="117"/>
      <c r="Q4" s="117"/>
      <c r="R4" s="117"/>
      <c r="S4" s="117"/>
      <c r="T4" s="117"/>
      <c r="U4" s="117"/>
      <c r="V4" s="118" t="s">
        <v>395</v>
      </c>
      <c r="W4" s="119"/>
    </row>
    <row r="5" spans="1:23" s="66" customFormat="1" ht="17.25" customHeight="1">
      <c r="A5" s="110" t="s">
        <v>410</v>
      </c>
      <c r="B5" s="114"/>
      <c r="C5" s="115"/>
      <c r="D5" s="115"/>
      <c r="E5" s="115"/>
      <c r="F5" s="115"/>
      <c r="G5" s="56"/>
      <c r="H5" s="56"/>
      <c r="I5" s="116"/>
      <c r="J5" s="181" t="s">
        <v>37</v>
      </c>
      <c r="K5" s="181"/>
      <c r="L5" s="117"/>
      <c r="M5" s="117"/>
      <c r="N5" s="117"/>
      <c r="O5" s="117"/>
      <c r="P5" s="117"/>
      <c r="Q5" s="117"/>
      <c r="R5" s="117"/>
      <c r="S5" s="117"/>
      <c r="T5" s="117"/>
      <c r="U5" s="117"/>
      <c r="V5" s="120"/>
      <c r="W5" s="121"/>
    </row>
    <row r="6" spans="1:12" s="102" customFormat="1" ht="15.75" customHeight="1">
      <c r="A6" s="184" t="s">
        <v>371</v>
      </c>
      <c r="B6" s="184" t="s">
        <v>377</v>
      </c>
      <c r="C6" s="184" t="s">
        <v>21</v>
      </c>
      <c r="D6" s="184"/>
      <c r="E6" s="184" t="s">
        <v>7</v>
      </c>
      <c r="F6" s="184"/>
      <c r="G6" s="184"/>
      <c r="H6" s="184"/>
      <c r="I6" s="186" t="s">
        <v>8</v>
      </c>
      <c r="J6" s="186"/>
      <c r="K6" s="186"/>
      <c r="L6" s="186"/>
    </row>
    <row r="7" spans="1:12" s="102" customFormat="1" ht="15.75" customHeight="1">
      <c r="A7" s="184"/>
      <c r="B7" s="184"/>
      <c r="C7" s="184" t="s">
        <v>22</v>
      </c>
      <c r="D7" s="184" t="s">
        <v>23</v>
      </c>
      <c r="E7" s="184"/>
      <c r="F7" s="184"/>
      <c r="G7" s="184"/>
      <c r="H7" s="184"/>
      <c r="I7" s="186"/>
      <c r="J7" s="186"/>
      <c r="K7" s="186"/>
      <c r="L7" s="186"/>
    </row>
    <row r="8" spans="1:12" s="102" customFormat="1" ht="15.75">
      <c r="A8" s="184"/>
      <c r="B8" s="184"/>
      <c r="C8" s="184"/>
      <c r="D8" s="184"/>
      <c r="E8" s="63" t="s">
        <v>0</v>
      </c>
      <c r="F8" s="20" t="s">
        <v>1</v>
      </c>
      <c r="G8" s="63" t="s">
        <v>2</v>
      </c>
      <c r="H8" s="63" t="s">
        <v>387</v>
      </c>
      <c r="I8" s="63" t="s">
        <v>0</v>
      </c>
      <c r="J8" s="20" t="s">
        <v>1</v>
      </c>
      <c r="K8" s="63" t="s">
        <v>2</v>
      </c>
      <c r="L8" s="63" t="s">
        <v>387</v>
      </c>
    </row>
    <row r="9" spans="1:12" ht="15.75">
      <c r="A9" s="20" t="s">
        <v>3</v>
      </c>
      <c r="B9" s="16" t="s">
        <v>38</v>
      </c>
      <c r="C9" s="16"/>
      <c r="D9" s="16"/>
      <c r="E9" s="20"/>
      <c r="F9" s="20"/>
      <c r="G9" s="20"/>
      <c r="H9" s="134">
        <v>0.2</v>
      </c>
      <c r="I9" s="134"/>
      <c r="J9" s="135"/>
      <c r="K9" s="135"/>
      <c r="L9" s="136">
        <v>0.7</v>
      </c>
    </row>
    <row r="10" spans="1:12" ht="15.75">
      <c r="A10" s="28">
        <v>1</v>
      </c>
      <c r="B10" s="19" t="s">
        <v>352</v>
      </c>
      <c r="C10" s="19" t="s">
        <v>249</v>
      </c>
      <c r="D10" s="19" t="s">
        <v>348</v>
      </c>
      <c r="E10" s="159">
        <v>2600000</v>
      </c>
      <c r="F10" s="159">
        <v>1560000</v>
      </c>
      <c r="G10" s="159">
        <v>1040000</v>
      </c>
      <c r="H10" s="159">
        <f>E10*$H$9</f>
        <v>520000</v>
      </c>
      <c r="I10" s="159">
        <v>1820000</v>
      </c>
      <c r="J10" s="159">
        <v>1092000</v>
      </c>
      <c r="K10" s="159">
        <v>728000</v>
      </c>
      <c r="L10" s="160">
        <f>H10*$L$9</f>
        <v>364000</v>
      </c>
    </row>
    <row r="11" spans="1:12" ht="31.5">
      <c r="A11" s="28">
        <v>2</v>
      </c>
      <c r="B11" s="19" t="s">
        <v>351</v>
      </c>
      <c r="C11" s="19" t="s">
        <v>349</v>
      </c>
      <c r="D11" s="19" t="s">
        <v>350</v>
      </c>
      <c r="E11" s="159">
        <v>2600000</v>
      </c>
      <c r="F11" s="159">
        <v>1560000</v>
      </c>
      <c r="G11" s="159">
        <v>1040000</v>
      </c>
      <c r="H11" s="159">
        <f>E11*$H$9</f>
        <v>520000</v>
      </c>
      <c r="I11" s="159">
        <v>1820000</v>
      </c>
      <c r="J11" s="159">
        <v>1092000</v>
      </c>
      <c r="K11" s="159">
        <v>728000</v>
      </c>
      <c r="L11" s="160">
        <f>H11*$L$9</f>
        <v>364000</v>
      </c>
    </row>
    <row r="12" spans="1:12" ht="54.75" customHeight="1">
      <c r="A12" s="28">
        <v>3</v>
      </c>
      <c r="B12" s="14" t="s">
        <v>308</v>
      </c>
      <c r="C12" s="14" t="s">
        <v>250</v>
      </c>
      <c r="D12" s="14" t="s">
        <v>251</v>
      </c>
      <c r="E12" s="159">
        <v>1400000</v>
      </c>
      <c r="F12" s="159">
        <v>840000</v>
      </c>
      <c r="G12" s="159">
        <v>560000</v>
      </c>
      <c r="H12" s="159">
        <f>E12*$H$9</f>
        <v>280000</v>
      </c>
      <c r="I12" s="159">
        <v>979999.9999999999</v>
      </c>
      <c r="J12" s="159">
        <v>588000</v>
      </c>
      <c r="K12" s="159">
        <v>392000</v>
      </c>
      <c r="L12" s="160">
        <f>H12*$L$9</f>
        <v>196000</v>
      </c>
    </row>
    <row r="13" spans="1:12" ht="15.75">
      <c r="A13" s="28">
        <v>4</v>
      </c>
      <c r="B13" s="19" t="s">
        <v>353</v>
      </c>
      <c r="C13" s="14" t="s">
        <v>252</v>
      </c>
      <c r="D13" s="14" t="s">
        <v>253</v>
      </c>
      <c r="E13" s="159">
        <v>1200000</v>
      </c>
      <c r="F13" s="159">
        <v>720000</v>
      </c>
      <c r="G13" s="159">
        <v>480000</v>
      </c>
      <c r="H13" s="159">
        <f>E13*$H$9</f>
        <v>240000</v>
      </c>
      <c r="I13" s="159">
        <v>840000</v>
      </c>
      <c r="J13" s="159">
        <v>503999.99999999994</v>
      </c>
      <c r="K13" s="159">
        <v>336000</v>
      </c>
      <c r="L13" s="160">
        <f>H13*$L$9</f>
        <v>168000</v>
      </c>
    </row>
    <row r="14" spans="1:12" ht="47.25">
      <c r="A14" s="28">
        <v>5</v>
      </c>
      <c r="B14" s="19" t="s">
        <v>354</v>
      </c>
      <c r="C14" s="14" t="s">
        <v>254</v>
      </c>
      <c r="D14" s="14" t="s">
        <v>255</v>
      </c>
      <c r="E14" s="159">
        <v>700000</v>
      </c>
      <c r="F14" s="159">
        <v>420000</v>
      </c>
      <c r="G14" s="159">
        <v>280000</v>
      </c>
      <c r="H14" s="159">
        <f>E14*$H$9</f>
        <v>140000</v>
      </c>
      <c r="I14" s="159">
        <v>489999.99999999994</v>
      </c>
      <c r="J14" s="159">
        <v>294000</v>
      </c>
      <c r="K14" s="159">
        <v>196000</v>
      </c>
      <c r="L14" s="160">
        <f>H14*$L$9</f>
        <v>98000</v>
      </c>
    </row>
    <row r="15" spans="1:12" ht="47.25">
      <c r="A15" s="28">
        <v>6</v>
      </c>
      <c r="B15" s="19" t="s">
        <v>355</v>
      </c>
      <c r="C15" s="14" t="s">
        <v>255</v>
      </c>
      <c r="D15" s="14" t="s">
        <v>256</v>
      </c>
      <c r="E15" s="159">
        <v>350000</v>
      </c>
      <c r="F15" s="159">
        <v>210000</v>
      </c>
      <c r="G15" s="159">
        <v>140000</v>
      </c>
      <c r="H15" s="159"/>
      <c r="I15" s="159">
        <v>244999.99999999997</v>
      </c>
      <c r="J15" s="159">
        <v>147000</v>
      </c>
      <c r="K15" s="159">
        <v>98000</v>
      </c>
      <c r="L15" s="160"/>
    </row>
    <row r="16" spans="1:12" ht="31.5">
      <c r="A16" s="28">
        <v>7</v>
      </c>
      <c r="B16" s="14" t="s">
        <v>309</v>
      </c>
      <c r="C16" s="14" t="s">
        <v>257</v>
      </c>
      <c r="D16" s="14" t="s">
        <v>258</v>
      </c>
      <c r="E16" s="159">
        <v>220000.00000000003</v>
      </c>
      <c r="F16" s="159"/>
      <c r="G16" s="159"/>
      <c r="H16" s="159"/>
      <c r="I16" s="159">
        <v>154000</v>
      </c>
      <c r="J16" s="159"/>
      <c r="K16" s="159"/>
      <c r="L16" s="160"/>
    </row>
    <row r="17" spans="1:12" ht="47.25">
      <c r="A17" s="28">
        <v>8</v>
      </c>
      <c r="B17" s="14" t="s">
        <v>310</v>
      </c>
      <c r="C17" s="14" t="s">
        <v>259</v>
      </c>
      <c r="D17" s="14" t="s">
        <v>260</v>
      </c>
      <c r="E17" s="159">
        <v>220000.00000000003</v>
      </c>
      <c r="F17" s="159"/>
      <c r="G17" s="159"/>
      <c r="H17" s="159"/>
      <c r="I17" s="159">
        <v>154000</v>
      </c>
      <c r="J17" s="159"/>
      <c r="K17" s="159"/>
      <c r="L17" s="160"/>
    </row>
    <row r="18" spans="1:12" ht="15.75">
      <c r="A18" s="20" t="s">
        <v>4</v>
      </c>
      <c r="B18" s="16" t="s">
        <v>320</v>
      </c>
      <c r="C18" s="16"/>
      <c r="D18" s="16"/>
      <c r="E18" s="28"/>
      <c r="F18" s="159"/>
      <c r="G18" s="159"/>
      <c r="H18" s="159"/>
      <c r="I18" s="159"/>
      <c r="J18" s="159"/>
      <c r="K18" s="159"/>
      <c r="L18" s="160"/>
    </row>
    <row r="19" spans="1:12" ht="31.5">
      <c r="A19" s="28">
        <v>1</v>
      </c>
      <c r="B19" s="15" t="s">
        <v>345</v>
      </c>
      <c r="C19" s="5" t="s">
        <v>343</v>
      </c>
      <c r="D19" s="5" t="s">
        <v>344</v>
      </c>
      <c r="E19" s="159">
        <v>2600000</v>
      </c>
      <c r="F19" s="159">
        <v>1560000</v>
      </c>
      <c r="G19" s="159">
        <v>1040000</v>
      </c>
      <c r="H19" s="159">
        <f>E19*$H$9</f>
        <v>520000</v>
      </c>
      <c r="I19" s="159">
        <v>1820000</v>
      </c>
      <c r="J19" s="159">
        <v>1092000</v>
      </c>
      <c r="K19" s="159">
        <v>728000</v>
      </c>
      <c r="L19" s="160">
        <f>H19*$L$9</f>
        <v>364000</v>
      </c>
    </row>
    <row r="20" spans="1:12" ht="31.5">
      <c r="A20" s="28">
        <v>2</v>
      </c>
      <c r="B20" s="14" t="s">
        <v>426</v>
      </c>
      <c r="C20" s="5" t="s">
        <v>346</v>
      </c>
      <c r="D20" s="5" t="s">
        <v>347</v>
      </c>
      <c r="E20" s="159">
        <v>2600000</v>
      </c>
      <c r="F20" s="159">
        <v>1560000</v>
      </c>
      <c r="G20" s="159">
        <v>1040000</v>
      </c>
      <c r="H20" s="159">
        <f>E20*$H$9</f>
        <v>520000</v>
      </c>
      <c r="I20" s="159">
        <v>1820000</v>
      </c>
      <c r="J20" s="159">
        <v>1092000</v>
      </c>
      <c r="K20" s="159">
        <v>728000</v>
      </c>
      <c r="L20" s="160">
        <f>H20*$L$9</f>
        <v>364000</v>
      </c>
    </row>
    <row r="21" spans="1:12" ht="31.5">
      <c r="A21" s="28">
        <v>3</v>
      </c>
      <c r="B21" s="14" t="s">
        <v>427</v>
      </c>
      <c r="C21" s="14" t="s">
        <v>261</v>
      </c>
      <c r="D21" s="14" t="s">
        <v>262</v>
      </c>
      <c r="E21" s="159">
        <v>350000</v>
      </c>
      <c r="F21" s="159">
        <v>210000</v>
      </c>
      <c r="G21" s="159">
        <v>140000</v>
      </c>
      <c r="H21" s="159"/>
      <c r="I21" s="159">
        <v>244999.99999999997</v>
      </c>
      <c r="J21" s="159">
        <v>147000</v>
      </c>
      <c r="K21" s="159">
        <v>98000</v>
      </c>
      <c r="L21" s="160"/>
    </row>
    <row r="22" spans="1:12" ht="31.5">
      <c r="A22" s="28">
        <v>4</v>
      </c>
      <c r="B22" s="14" t="s">
        <v>402</v>
      </c>
      <c r="C22" s="14" t="s">
        <v>342</v>
      </c>
      <c r="D22" s="14" t="s">
        <v>321</v>
      </c>
      <c r="E22" s="159">
        <v>220000.00000000003</v>
      </c>
      <c r="F22" s="159"/>
      <c r="G22" s="159"/>
      <c r="H22" s="159"/>
      <c r="I22" s="159">
        <v>154000</v>
      </c>
      <c r="J22" s="159"/>
      <c r="K22" s="159"/>
      <c r="L22" s="160"/>
    </row>
    <row r="23" spans="1:12" ht="31.5">
      <c r="A23" s="28">
        <v>5</v>
      </c>
      <c r="B23" s="5" t="s">
        <v>428</v>
      </c>
      <c r="C23" s="14" t="s">
        <v>263</v>
      </c>
      <c r="D23" s="14" t="s">
        <v>264</v>
      </c>
      <c r="E23" s="159">
        <v>220000.00000000003</v>
      </c>
      <c r="F23" s="159"/>
      <c r="G23" s="159"/>
      <c r="H23" s="159"/>
      <c r="I23" s="159">
        <v>154000</v>
      </c>
      <c r="J23" s="159"/>
      <c r="K23" s="159"/>
      <c r="L23" s="160"/>
    </row>
    <row r="24" spans="1:12" ht="31.5">
      <c r="A24" s="28">
        <v>6</v>
      </c>
      <c r="B24" s="14" t="s">
        <v>311</v>
      </c>
      <c r="C24" s="14" t="s">
        <v>265</v>
      </c>
      <c r="D24" s="14" t="s">
        <v>266</v>
      </c>
      <c r="E24" s="159">
        <v>220000.00000000003</v>
      </c>
      <c r="F24" s="159"/>
      <c r="G24" s="159"/>
      <c r="H24" s="159"/>
      <c r="I24" s="159">
        <v>154000</v>
      </c>
      <c r="J24" s="159"/>
      <c r="K24" s="159"/>
      <c r="L24" s="160"/>
    </row>
    <row r="25" spans="1:12" ht="31.5">
      <c r="A25" s="28">
        <v>7</v>
      </c>
      <c r="B25" s="14" t="s">
        <v>312</v>
      </c>
      <c r="C25" s="14" t="s">
        <v>267</v>
      </c>
      <c r="D25" s="14" t="s">
        <v>266</v>
      </c>
      <c r="E25" s="159">
        <v>300000</v>
      </c>
      <c r="F25" s="159">
        <v>180000</v>
      </c>
      <c r="G25" s="159"/>
      <c r="H25" s="159"/>
      <c r="I25" s="159">
        <v>210000</v>
      </c>
      <c r="J25" s="159">
        <f>I25*0.6</f>
        <v>126000</v>
      </c>
      <c r="K25" s="159"/>
      <c r="L25" s="160"/>
    </row>
    <row r="26" spans="1:12" ht="15.75">
      <c r="A26" s="20" t="s">
        <v>5</v>
      </c>
      <c r="B26" s="16" t="s">
        <v>39</v>
      </c>
      <c r="C26" s="16"/>
      <c r="D26" s="16"/>
      <c r="E26" s="28"/>
      <c r="F26" s="159"/>
      <c r="G26" s="159"/>
      <c r="H26" s="159"/>
      <c r="I26" s="159"/>
      <c r="J26" s="159"/>
      <c r="K26" s="159"/>
      <c r="L26" s="160"/>
    </row>
    <row r="27" spans="1:12" ht="54" customHeight="1">
      <c r="A27" s="28">
        <v>1</v>
      </c>
      <c r="B27" s="14" t="s">
        <v>358</v>
      </c>
      <c r="C27" s="14" t="s">
        <v>268</v>
      </c>
      <c r="D27" s="14" t="s">
        <v>269</v>
      </c>
      <c r="E27" s="159">
        <v>1500000</v>
      </c>
      <c r="F27" s="159">
        <v>900000</v>
      </c>
      <c r="G27" s="159">
        <v>600000</v>
      </c>
      <c r="H27" s="159">
        <f>E27*$H$9</f>
        <v>300000</v>
      </c>
      <c r="I27" s="159">
        <v>1050000</v>
      </c>
      <c r="J27" s="159">
        <v>630000</v>
      </c>
      <c r="K27" s="159">
        <v>420000</v>
      </c>
      <c r="L27" s="160">
        <f>H27*$L$9</f>
        <v>210000</v>
      </c>
    </row>
    <row r="28" spans="1:12" ht="63">
      <c r="A28" s="28">
        <v>2</v>
      </c>
      <c r="B28" s="14" t="s">
        <v>359</v>
      </c>
      <c r="C28" s="14" t="s">
        <v>272</v>
      </c>
      <c r="D28" s="14" t="s">
        <v>322</v>
      </c>
      <c r="E28" s="159">
        <v>600000</v>
      </c>
      <c r="F28" s="159">
        <v>360000</v>
      </c>
      <c r="G28" s="159">
        <v>240000</v>
      </c>
      <c r="H28" s="159"/>
      <c r="I28" s="159">
        <v>420000</v>
      </c>
      <c r="J28" s="159">
        <v>251999.99999999997</v>
      </c>
      <c r="K28" s="159">
        <v>168000</v>
      </c>
      <c r="L28" s="160"/>
    </row>
    <row r="29" spans="1:12" ht="31.5">
      <c r="A29" s="28">
        <v>3</v>
      </c>
      <c r="B29" s="14" t="s">
        <v>313</v>
      </c>
      <c r="C29" s="14" t="s">
        <v>270</v>
      </c>
      <c r="D29" s="14" t="s">
        <v>271</v>
      </c>
      <c r="E29" s="159">
        <v>600000</v>
      </c>
      <c r="F29" s="159">
        <v>360000</v>
      </c>
      <c r="G29" s="159">
        <v>240000</v>
      </c>
      <c r="H29" s="159"/>
      <c r="I29" s="159">
        <v>420000</v>
      </c>
      <c r="J29" s="159">
        <v>251999.99999999997</v>
      </c>
      <c r="K29" s="159">
        <v>168000</v>
      </c>
      <c r="L29" s="160"/>
    </row>
    <row r="30" spans="1:12" ht="15.75">
      <c r="A30" s="20" t="s">
        <v>177</v>
      </c>
      <c r="B30" s="16" t="s">
        <v>40</v>
      </c>
      <c r="C30" s="16"/>
      <c r="D30" s="16"/>
      <c r="E30" s="159"/>
      <c r="F30" s="159"/>
      <c r="G30" s="159"/>
      <c r="H30" s="159"/>
      <c r="I30" s="159"/>
      <c r="J30" s="159"/>
      <c r="K30" s="159"/>
      <c r="L30" s="160"/>
    </row>
    <row r="31" spans="1:12" ht="31.5">
      <c r="A31" s="28">
        <v>1</v>
      </c>
      <c r="B31" s="14" t="s">
        <v>358</v>
      </c>
      <c r="C31" s="14" t="s">
        <v>273</v>
      </c>
      <c r="D31" s="14" t="s">
        <v>274</v>
      </c>
      <c r="E31" s="159">
        <v>1000000</v>
      </c>
      <c r="F31" s="159">
        <v>600000</v>
      </c>
      <c r="G31" s="159">
        <v>400000</v>
      </c>
      <c r="H31" s="159">
        <f>E31*$H$9</f>
        <v>200000</v>
      </c>
      <c r="I31" s="159">
        <v>700000</v>
      </c>
      <c r="J31" s="159">
        <v>420000</v>
      </c>
      <c r="K31" s="159">
        <v>280000</v>
      </c>
      <c r="L31" s="160">
        <f>H31*$L$9</f>
        <v>140000</v>
      </c>
    </row>
    <row r="32" spans="1:12" ht="31.5">
      <c r="A32" s="28">
        <v>2</v>
      </c>
      <c r="B32" s="14" t="s">
        <v>359</v>
      </c>
      <c r="C32" s="14" t="s">
        <v>275</v>
      </c>
      <c r="D32" s="14" t="s">
        <v>276</v>
      </c>
      <c r="E32" s="159">
        <v>600000</v>
      </c>
      <c r="F32" s="159">
        <v>360000</v>
      </c>
      <c r="G32" s="159">
        <v>240000</v>
      </c>
      <c r="H32" s="159"/>
      <c r="I32" s="159">
        <v>420000</v>
      </c>
      <c r="J32" s="159">
        <v>251999.99999999997</v>
      </c>
      <c r="K32" s="159">
        <v>168000</v>
      </c>
      <c r="L32" s="160"/>
    </row>
    <row r="33" spans="1:12" ht="15.75">
      <c r="A33" s="20" t="s">
        <v>178</v>
      </c>
      <c r="B33" s="16" t="s">
        <v>60</v>
      </c>
      <c r="C33" s="16"/>
      <c r="D33" s="16"/>
      <c r="E33" s="159"/>
      <c r="F33" s="159"/>
      <c r="G33" s="159"/>
      <c r="H33" s="159"/>
      <c r="I33" s="159"/>
      <c r="J33" s="159"/>
      <c r="K33" s="159"/>
      <c r="L33" s="160"/>
    </row>
    <row r="34" spans="1:12" ht="31.5">
      <c r="A34" s="28">
        <v>1</v>
      </c>
      <c r="B34" s="14" t="s">
        <v>360</v>
      </c>
      <c r="C34" s="14" t="s">
        <v>277</v>
      </c>
      <c r="D34" s="14" t="s">
        <v>278</v>
      </c>
      <c r="E34" s="159">
        <v>750000</v>
      </c>
      <c r="F34" s="159">
        <v>450000</v>
      </c>
      <c r="G34" s="159">
        <v>300000</v>
      </c>
      <c r="H34" s="159">
        <f>E34*$H$9</f>
        <v>150000</v>
      </c>
      <c r="I34" s="159">
        <v>525000</v>
      </c>
      <c r="J34" s="159">
        <v>315000</v>
      </c>
      <c r="K34" s="159">
        <v>210000</v>
      </c>
      <c r="L34" s="160">
        <f>H34*$L$9</f>
        <v>105000</v>
      </c>
    </row>
    <row r="35" spans="1:12" ht="47.25">
      <c r="A35" s="28">
        <v>2</v>
      </c>
      <c r="B35" s="14" t="s">
        <v>336</v>
      </c>
      <c r="C35" s="14" t="s">
        <v>279</v>
      </c>
      <c r="D35" s="14" t="s">
        <v>280</v>
      </c>
      <c r="E35" s="159">
        <v>700000</v>
      </c>
      <c r="F35" s="159">
        <v>420000</v>
      </c>
      <c r="G35" s="159">
        <v>280000</v>
      </c>
      <c r="H35" s="159">
        <f>E35*$H$9</f>
        <v>140000</v>
      </c>
      <c r="I35" s="159">
        <v>489999.99999999994</v>
      </c>
      <c r="J35" s="159">
        <v>294000</v>
      </c>
      <c r="K35" s="159">
        <v>196000</v>
      </c>
      <c r="L35" s="160">
        <f>H35*$L$9</f>
        <v>98000</v>
      </c>
    </row>
    <row r="36" spans="1:12" ht="31.5">
      <c r="A36" s="28">
        <v>3</v>
      </c>
      <c r="B36" s="14" t="s">
        <v>361</v>
      </c>
      <c r="C36" s="14" t="s">
        <v>338</v>
      </c>
      <c r="D36" s="14" t="s">
        <v>323</v>
      </c>
      <c r="E36" s="159">
        <v>300000</v>
      </c>
      <c r="F36" s="159">
        <v>180000</v>
      </c>
      <c r="G36" s="159"/>
      <c r="H36" s="159"/>
      <c r="I36" s="159">
        <v>210000</v>
      </c>
      <c r="J36" s="159">
        <f>I36*0.6</f>
        <v>126000</v>
      </c>
      <c r="K36" s="159"/>
      <c r="L36" s="160"/>
    </row>
    <row r="37" spans="1:12" ht="31.5">
      <c r="A37" s="28">
        <v>4</v>
      </c>
      <c r="B37" s="14" t="s">
        <v>362</v>
      </c>
      <c r="C37" s="14" t="s">
        <v>323</v>
      </c>
      <c r="D37" s="14" t="s">
        <v>281</v>
      </c>
      <c r="E37" s="159">
        <v>200000</v>
      </c>
      <c r="F37" s="159"/>
      <c r="G37" s="159"/>
      <c r="H37" s="159"/>
      <c r="I37" s="159">
        <v>140000</v>
      </c>
      <c r="J37" s="159"/>
      <c r="K37" s="159"/>
      <c r="L37" s="160"/>
    </row>
    <row r="38" spans="1:12" ht="40.5" customHeight="1">
      <c r="A38" s="28">
        <v>5</v>
      </c>
      <c r="B38" s="14" t="s">
        <v>314</v>
      </c>
      <c r="C38" s="14" t="s">
        <v>282</v>
      </c>
      <c r="D38" s="14" t="s">
        <v>283</v>
      </c>
      <c r="E38" s="159">
        <v>300000</v>
      </c>
      <c r="F38" s="159">
        <v>180000</v>
      </c>
      <c r="G38" s="159"/>
      <c r="H38" s="159"/>
      <c r="I38" s="159">
        <v>210000</v>
      </c>
      <c r="J38" s="159">
        <f>I38*0.6</f>
        <v>126000</v>
      </c>
      <c r="K38" s="159"/>
      <c r="L38" s="160"/>
    </row>
    <row r="39" spans="1:12" ht="15.75">
      <c r="A39" s="20" t="s">
        <v>179</v>
      </c>
      <c r="B39" s="16" t="s">
        <v>79</v>
      </c>
      <c r="C39" s="16"/>
      <c r="D39" s="16"/>
      <c r="E39" s="159"/>
      <c r="F39" s="159"/>
      <c r="G39" s="159"/>
      <c r="H39" s="159"/>
      <c r="I39" s="159"/>
      <c r="J39" s="159"/>
      <c r="K39" s="159"/>
      <c r="L39" s="160"/>
    </row>
    <row r="40" spans="1:12" ht="78" customHeight="1">
      <c r="A40" s="28">
        <v>1</v>
      </c>
      <c r="B40" s="14"/>
      <c r="C40" s="14" t="s">
        <v>284</v>
      </c>
      <c r="D40" s="14" t="s">
        <v>285</v>
      </c>
      <c r="E40" s="159">
        <v>600000</v>
      </c>
      <c r="F40" s="159">
        <v>360000</v>
      </c>
      <c r="G40" s="159">
        <v>240000</v>
      </c>
      <c r="H40" s="159"/>
      <c r="I40" s="159">
        <v>420000</v>
      </c>
      <c r="J40" s="159">
        <v>251999.99999999997</v>
      </c>
      <c r="K40" s="159">
        <v>168000</v>
      </c>
      <c r="L40" s="160"/>
    </row>
    <row r="41" spans="1:12" ht="63.75" customHeight="1">
      <c r="A41" s="28">
        <v>2</v>
      </c>
      <c r="B41" s="14"/>
      <c r="C41" s="14" t="s">
        <v>324</v>
      </c>
      <c r="D41" s="14" t="s">
        <v>286</v>
      </c>
      <c r="E41" s="159">
        <v>220000</v>
      </c>
      <c r="F41" s="159"/>
      <c r="G41" s="159"/>
      <c r="H41" s="159"/>
      <c r="I41" s="159">
        <v>154000</v>
      </c>
      <c r="J41" s="159"/>
      <c r="K41" s="159"/>
      <c r="L41" s="160"/>
    </row>
    <row r="42" spans="1:12" ht="15.75">
      <c r="A42" s="20" t="s">
        <v>180</v>
      </c>
      <c r="B42" s="16" t="s">
        <v>75</v>
      </c>
      <c r="C42" s="16"/>
      <c r="D42" s="16"/>
      <c r="E42" s="159"/>
      <c r="F42" s="159"/>
      <c r="G42" s="159"/>
      <c r="H42" s="159"/>
      <c r="I42" s="159"/>
      <c r="J42" s="159"/>
      <c r="K42" s="159"/>
      <c r="L42" s="160"/>
    </row>
    <row r="43" spans="1:12" ht="47.25">
      <c r="A43" s="28">
        <v>1</v>
      </c>
      <c r="B43" s="5" t="s">
        <v>315</v>
      </c>
      <c r="C43" s="5" t="s">
        <v>287</v>
      </c>
      <c r="D43" s="5" t="s">
        <v>288</v>
      </c>
      <c r="E43" s="159">
        <v>650000</v>
      </c>
      <c r="F43" s="159">
        <v>390000</v>
      </c>
      <c r="G43" s="159">
        <v>260000</v>
      </c>
      <c r="H43" s="159"/>
      <c r="I43" s="159">
        <v>455000</v>
      </c>
      <c r="J43" s="159">
        <v>273000</v>
      </c>
      <c r="K43" s="159">
        <v>182000</v>
      </c>
      <c r="L43" s="160"/>
    </row>
    <row r="44" spans="1:12" ht="15.75">
      <c r="A44" s="20" t="s">
        <v>181</v>
      </c>
      <c r="B44" s="16" t="s">
        <v>61</v>
      </c>
      <c r="C44" s="16"/>
      <c r="D44" s="16"/>
      <c r="E44" s="159"/>
      <c r="F44" s="159"/>
      <c r="G44" s="159"/>
      <c r="H44" s="159"/>
      <c r="I44" s="159"/>
      <c r="J44" s="159"/>
      <c r="K44" s="159"/>
      <c r="L44" s="160"/>
    </row>
    <row r="45" spans="1:12" ht="42" customHeight="1">
      <c r="A45" s="28">
        <v>1</v>
      </c>
      <c r="B45" s="14" t="s">
        <v>360</v>
      </c>
      <c r="C45" s="14" t="s">
        <v>289</v>
      </c>
      <c r="D45" s="14" t="s">
        <v>290</v>
      </c>
      <c r="E45" s="159">
        <v>600000</v>
      </c>
      <c r="F45" s="159">
        <v>360000</v>
      </c>
      <c r="G45" s="159">
        <v>240000</v>
      </c>
      <c r="H45" s="159"/>
      <c r="I45" s="159">
        <v>420000</v>
      </c>
      <c r="J45" s="159">
        <v>251999.99999999997</v>
      </c>
      <c r="K45" s="159">
        <v>168000</v>
      </c>
      <c r="L45" s="160"/>
    </row>
    <row r="46" spans="1:12" ht="15.75">
      <c r="A46" s="28">
        <v>2</v>
      </c>
      <c r="B46" s="14" t="s">
        <v>361</v>
      </c>
      <c r="C46" s="14" t="s">
        <v>291</v>
      </c>
      <c r="D46" s="14" t="s">
        <v>292</v>
      </c>
      <c r="E46" s="159">
        <v>400000</v>
      </c>
      <c r="F46" s="159">
        <v>240000</v>
      </c>
      <c r="G46" s="159">
        <v>160000</v>
      </c>
      <c r="H46" s="159"/>
      <c r="I46" s="159">
        <v>280000</v>
      </c>
      <c r="J46" s="159">
        <v>168000</v>
      </c>
      <c r="K46" s="159">
        <v>112000</v>
      </c>
      <c r="L46" s="160"/>
    </row>
    <row r="47" spans="1:12" ht="15.75">
      <c r="A47" s="104">
        <v>3</v>
      </c>
      <c r="B47" s="14" t="s">
        <v>362</v>
      </c>
      <c r="C47" s="14" t="s">
        <v>291</v>
      </c>
      <c r="D47" s="14" t="s">
        <v>293</v>
      </c>
      <c r="E47" s="159">
        <v>200000</v>
      </c>
      <c r="F47" s="159"/>
      <c r="G47" s="159"/>
      <c r="H47" s="159"/>
      <c r="I47" s="159">
        <v>140000</v>
      </c>
      <c r="J47" s="159"/>
      <c r="K47" s="159"/>
      <c r="L47" s="160"/>
    </row>
    <row r="48" spans="1:12" ht="57" customHeight="1">
      <c r="A48" s="104">
        <v>4</v>
      </c>
      <c r="B48" s="15" t="s">
        <v>368</v>
      </c>
      <c r="C48" s="15" t="s">
        <v>294</v>
      </c>
      <c r="D48" s="15" t="s">
        <v>295</v>
      </c>
      <c r="E48" s="159">
        <v>300000</v>
      </c>
      <c r="F48" s="159">
        <v>180000</v>
      </c>
      <c r="G48" s="159"/>
      <c r="H48" s="159"/>
      <c r="I48" s="159">
        <v>210000</v>
      </c>
      <c r="J48" s="159">
        <f>I48*0.6</f>
        <v>126000</v>
      </c>
      <c r="K48" s="159"/>
      <c r="L48" s="160"/>
    </row>
    <row r="49" spans="1:12" ht="15.75">
      <c r="A49" s="20" t="s">
        <v>182</v>
      </c>
      <c r="B49" s="16" t="s">
        <v>66</v>
      </c>
      <c r="C49" s="16"/>
      <c r="D49" s="16"/>
      <c r="E49" s="159"/>
      <c r="F49" s="159"/>
      <c r="G49" s="159"/>
      <c r="H49" s="159"/>
      <c r="I49" s="159"/>
      <c r="J49" s="159"/>
      <c r="K49" s="159"/>
      <c r="L49" s="160"/>
    </row>
    <row r="50" spans="1:12" ht="123.75" customHeight="1">
      <c r="A50" s="28">
        <v>1</v>
      </c>
      <c r="B50" s="19" t="s">
        <v>365</v>
      </c>
      <c r="C50" s="19" t="s">
        <v>296</v>
      </c>
      <c r="D50" s="19" t="s">
        <v>366</v>
      </c>
      <c r="E50" s="159">
        <v>650000</v>
      </c>
      <c r="F50" s="159">
        <v>390000</v>
      </c>
      <c r="G50" s="159">
        <v>260000</v>
      </c>
      <c r="H50" s="159"/>
      <c r="I50" s="159">
        <v>455000</v>
      </c>
      <c r="J50" s="159">
        <v>273000</v>
      </c>
      <c r="K50" s="159">
        <v>182000</v>
      </c>
      <c r="L50" s="160"/>
    </row>
    <row r="51" spans="1:12" ht="42" customHeight="1">
      <c r="A51" s="28">
        <v>2</v>
      </c>
      <c r="B51" s="14" t="s">
        <v>408</v>
      </c>
      <c r="C51" s="14" t="s">
        <v>325</v>
      </c>
      <c r="D51" s="14" t="s">
        <v>326</v>
      </c>
      <c r="E51" s="159">
        <v>350000</v>
      </c>
      <c r="F51" s="159">
        <v>210000</v>
      </c>
      <c r="G51" s="159">
        <v>140000</v>
      </c>
      <c r="H51" s="159"/>
      <c r="I51" s="159">
        <v>244999.99999999997</v>
      </c>
      <c r="J51" s="159">
        <v>147000</v>
      </c>
      <c r="K51" s="159">
        <v>98000</v>
      </c>
      <c r="L51" s="160"/>
    </row>
    <row r="52" spans="1:12" ht="42.75" customHeight="1">
      <c r="A52" s="28">
        <v>3</v>
      </c>
      <c r="B52" s="14" t="s">
        <v>367</v>
      </c>
      <c r="C52" s="14" t="s">
        <v>297</v>
      </c>
      <c r="D52" s="14" t="s">
        <v>298</v>
      </c>
      <c r="E52" s="159">
        <v>240000</v>
      </c>
      <c r="F52" s="159"/>
      <c r="G52" s="159"/>
      <c r="H52" s="159"/>
      <c r="I52" s="159">
        <v>168000</v>
      </c>
      <c r="J52" s="159"/>
      <c r="K52" s="159"/>
      <c r="L52" s="160"/>
    </row>
    <row r="53" spans="1:12" ht="15.75">
      <c r="A53" s="20" t="s">
        <v>183</v>
      </c>
      <c r="B53" s="16" t="s">
        <v>74</v>
      </c>
      <c r="C53" s="16"/>
      <c r="D53" s="16"/>
      <c r="E53" s="159"/>
      <c r="F53" s="159"/>
      <c r="G53" s="159"/>
      <c r="H53" s="159"/>
      <c r="I53" s="159"/>
      <c r="J53" s="159"/>
      <c r="K53" s="159"/>
      <c r="L53" s="160"/>
    </row>
    <row r="54" spans="1:12" ht="104.25" customHeight="1">
      <c r="A54" s="28">
        <v>1</v>
      </c>
      <c r="B54" s="14" t="s">
        <v>369</v>
      </c>
      <c r="C54" s="14" t="s">
        <v>299</v>
      </c>
      <c r="D54" s="14" t="s">
        <v>327</v>
      </c>
      <c r="E54" s="159">
        <v>350000</v>
      </c>
      <c r="F54" s="159">
        <v>210000</v>
      </c>
      <c r="G54" s="159">
        <v>140000</v>
      </c>
      <c r="H54" s="159"/>
      <c r="I54" s="159">
        <v>244999.99999999997</v>
      </c>
      <c r="J54" s="159">
        <v>147000</v>
      </c>
      <c r="K54" s="159">
        <v>98000</v>
      </c>
      <c r="L54" s="160"/>
    </row>
    <row r="55" spans="1:12" ht="54.75" customHeight="1">
      <c r="A55" s="28">
        <v>2</v>
      </c>
      <c r="B55" s="14" t="s">
        <v>363</v>
      </c>
      <c r="C55" s="14" t="s">
        <v>400</v>
      </c>
      <c r="D55" s="14" t="s">
        <v>401</v>
      </c>
      <c r="E55" s="159">
        <v>300000</v>
      </c>
      <c r="F55" s="159">
        <v>180000</v>
      </c>
      <c r="G55" s="159">
        <v>120000</v>
      </c>
      <c r="H55" s="159"/>
      <c r="I55" s="159">
        <v>210000</v>
      </c>
      <c r="J55" s="159"/>
      <c r="K55" s="159"/>
      <c r="L55" s="160"/>
    </row>
    <row r="56" spans="1:12" ht="42.75" customHeight="1">
      <c r="A56" s="28">
        <v>3</v>
      </c>
      <c r="B56" s="14" t="s">
        <v>313</v>
      </c>
      <c r="C56" s="14" t="s">
        <v>300</v>
      </c>
      <c r="D56" s="14" t="s">
        <v>328</v>
      </c>
      <c r="E56" s="159">
        <v>180000</v>
      </c>
      <c r="F56" s="159"/>
      <c r="G56" s="159"/>
      <c r="H56" s="159"/>
      <c r="I56" s="159">
        <f>E56*0.7</f>
        <v>125999.99999999999</v>
      </c>
      <c r="J56" s="159"/>
      <c r="K56" s="159"/>
      <c r="L56" s="160"/>
    </row>
    <row r="57" spans="1:12" ht="15.75">
      <c r="A57" s="20" t="s">
        <v>184</v>
      </c>
      <c r="B57" s="14" t="s">
        <v>329</v>
      </c>
      <c r="C57" s="14"/>
      <c r="D57" s="14"/>
      <c r="E57" s="159"/>
      <c r="F57" s="159"/>
      <c r="G57" s="159"/>
      <c r="H57" s="159"/>
      <c r="I57" s="159"/>
      <c r="J57" s="159"/>
      <c r="K57" s="159"/>
      <c r="L57" s="160"/>
    </row>
    <row r="58" spans="1:12" ht="47.25">
      <c r="A58" s="28">
        <v>1</v>
      </c>
      <c r="B58" s="14" t="s">
        <v>356</v>
      </c>
      <c r="C58" s="14" t="s">
        <v>330</v>
      </c>
      <c r="D58" s="14" t="s">
        <v>331</v>
      </c>
      <c r="E58" s="159">
        <v>350000</v>
      </c>
      <c r="F58" s="159">
        <v>210000</v>
      </c>
      <c r="G58" s="159"/>
      <c r="H58" s="159"/>
      <c r="I58" s="159">
        <v>244999.99999999997</v>
      </c>
      <c r="J58" s="159">
        <v>147000</v>
      </c>
      <c r="K58" s="159"/>
      <c r="L58" s="160"/>
    </row>
    <row r="59" spans="1:12" ht="47.25">
      <c r="A59" s="28">
        <v>2</v>
      </c>
      <c r="B59" s="14" t="s">
        <v>357</v>
      </c>
      <c r="C59" s="14" t="s">
        <v>301</v>
      </c>
      <c r="D59" s="14" t="s">
        <v>302</v>
      </c>
      <c r="E59" s="159">
        <v>180000</v>
      </c>
      <c r="F59" s="159"/>
      <c r="G59" s="159"/>
      <c r="H59" s="159"/>
      <c r="I59" s="159">
        <f>E59*0.7</f>
        <v>125999.99999999999</v>
      </c>
      <c r="J59" s="159"/>
      <c r="K59" s="159"/>
      <c r="L59" s="160"/>
    </row>
    <row r="60" spans="1:12" ht="15.75">
      <c r="A60" s="20" t="s">
        <v>185</v>
      </c>
      <c r="B60" s="16" t="s">
        <v>41</v>
      </c>
      <c r="C60" s="16"/>
      <c r="D60" s="16"/>
      <c r="E60" s="159"/>
      <c r="F60" s="159"/>
      <c r="G60" s="159"/>
      <c r="H60" s="159"/>
      <c r="I60" s="159"/>
      <c r="J60" s="159"/>
      <c r="K60" s="159"/>
      <c r="L60" s="160"/>
    </row>
    <row r="61" spans="1:12" ht="57" customHeight="1">
      <c r="A61" s="28">
        <v>1</v>
      </c>
      <c r="B61" s="14" t="s">
        <v>337</v>
      </c>
      <c r="C61" s="14" t="s">
        <v>303</v>
      </c>
      <c r="D61" s="14" t="s">
        <v>332</v>
      </c>
      <c r="E61" s="159">
        <v>220000.00000000003</v>
      </c>
      <c r="F61" s="159"/>
      <c r="G61" s="159"/>
      <c r="H61" s="159"/>
      <c r="I61" s="159">
        <v>154000</v>
      </c>
      <c r="J61" s="159"/>
      <c r="K61" s="159"/>
      <c r="L61" s="160"/>
    </row>
    <row r="62" spans="1:12" ht="15.75">
      <c r="A62" s="20" t="s">
        <v>186</v>
      </c>
      <c r="B62" s="16" t="s">
        <v>42</v>
      </c>
      <c r="C62" s="16"/>
      <c r="D62" s="16"/>
      <c r="E62" s="159"/>
      <c r="F62" s="159"/>
      <c r="G62" s="159"/>
      <c r="H62" s="159"/>
      <c r="I62" s="159"/>
      <c r="J62" s="159"/>
      <c r="K62" s="159"/>
      <c r="L62" s="160"/>
    </row>
    <row r="63" spans="1:12" ht="47.25">
      <c r="A63" s="28">
        <v>1</v>
      </c>
      <c r="B63" s="14" t="s">
        <v>47</v>
      </c>
      <c r="C63" s="14" t="s">
        <v>304</v>
      </c>
      <c r="D63" s="14" t="s">
        <v>305</v>
      </c>
      <c r="E63" s="159">
        <v>220000.00000000003</v>
      </c>
      <c r="F63" s="159"/>
      <c r="G63" s="159"/>
      <c r="H63" s="159"/>
      <c r="I63" s="159">
        <v>154000</v>
      </c>
      <c r="J63" s="159"/>
      <c r="K63" s="159"/>
      <c r="L63" s="160"/>
    </row>
    <row r="64" spans="1:12" ht="15.75">
      <c r="A64" s="20" t="s">
        <v>187</v>
      </c>
      <c r="B64" s="152" t="s">
        <v>193</v>
      </c>
      <c r="C64" s="152"/>
      <c r="D64" s="152"/>
      <c r="E64" s="104"/>
      <c r="F64" s="159"/>
      <c r="G64" s="159"/>
      <c r="H64" s="159"/>
      <c r="I64" s="159"/>
      <c r="J64" s="159"/>
      <c r="K64" s="159"/>
      <c r="L64" s="160"/>
    </row>
    <row r="65" spans="1:12" ht="31.5">
      <c r="A65" s="28">
        <v>1</v>
      </c>
      <c r="B65" s="14" t="s">
        <v>316</v>
      </c>
      <c r="C65" s="14" t="s">
        <v>364</v>
      </c>
      <c r="D65" s="14" t="s">
        <v>306</v>
      </c>
      <c r="E65" s="159">
        <v>180000</v>
      </c>
      <c r="F65" s="159"/>
      <c r="G65" s="159"/>
      <c r="H65" s="159"/>
      <c r="I65" s="159">
        <f>E65*0.7</f>
        <v>125999.99999999999</v>
      </c>
      <c r="J65" s="159"/>
      <c r="K65" s="159"/>
      <c r="L65" s="160"/>
    </row>
    <row r="66" spans="1:12" ht="15.75">
      <c r="A66" s="20" t="s">
        <v>192</v>
      </c>
      <c r="B66" s="16" t="s">
        <v>65</v>
      </c>
      <c r="C66" s="16"/>
      <c r="D66" s="16"/>
      <c r="E66" s="104"/>
      <c r="F66" s="159"/>
      <c r="G66" s="159"/>
      <c r="H66" s="159"/>
      <c r="I66" s="159"/>
      <c r="J66" s="159"/>
      <c r="K66" s="159"/>
      <c r="L66" s="160"/>
    </row>
    <row r="67" spans="1:12" ht="31.5">
      <c r="A67" s="28">
        <v>1</v>
      </c>
      <c r="B67" s="14" t="s">
        <v>317</v>
      </c>
      <c r="C67" s="14" t="s">
        <v>266</v>
      </c>
      <c r="D67" s="14" t="s">
        <v>333</v>
      </c>
      <c r="E67" s="159">
        <v>180000</v>
      </c>
      <c r="F67" s="159"/>
      <c r="G67" s="159"/>
      <c r="H67" s="159"/>
      <c r="I67" s="159">
        <f>E67*0.7</f>
        <v>125999.99999999999</v>
      </c>
      <c r="J67" s="159"/>
      <c r="K67" s="159"/>
      <c r="L67" s="160"/>
    </row>
    <row r="68" spans="1:12" ht="47.25">
      <c r="A68" s="28">
        <v>2</v>
      </c>
      <c r="B68" s="14" t="s">
        <v>318</v>
      </c>
      <c r="C68" s="14" t="s">
        <v>266</v>
      </c>
      <c r="D68" s="14" t="s">
        <v>334</v>
      </c>
      <c r="E68" s="159">
        <v>180000</v>
      </c>
      <c r="F68" s="159"/>
      <c r="G68" s="159"/>
      <c r="H68" s="159"/>
      <c r="I68" s="159">
        <f>E68*0.7</f>
        <v>125999.99999999999</v>
      </c>
      <c r="J68" s="159"/>
      <c r="K68" s="159"/>
      <c r="L68" s="160"/>
    </row>
    <row r="69" spans="1:12" ht="15.75">
      <c r="A69" s="20" t="s">
        <v>200</v>
      </c>
      <c r="B69" s="16" t="s">
        <v>77</v>
      </c>
      <c r="C69" s="16"/>
      <c r="D69" s="16"/>
      <c r="E69" s="99"/>
      <c r="F69" s="159"/>
      <c r="G69" s="159"/>
      <c r="H69" s="159"/>
      <c r="I69" s="159"/>
      <c r="J69" s="159"/>
      <c r="K69" s="159"/>
      <c r="L69" s="160"/>
    </row>
    <row r="70" spans="1:12" ht="31.5">
      <c r="A70" s="28">
        <v>1</v>
      </c>
      <c r="B70" s="14" t="s">
        <v>319</v>
      </c>
      <c r="C70" s="14" t="s">
        <v>307</v>
      </c>
      <c r="D70" s="14" t="s">
        <v>335</v>
      </c>
      <c r="E70" s="99">
        <v>200000</v>
      </c>
      <c r="F70" s="159"/>
      <c r="G70" s="159"/>
      <c r="H70" s="159"/>
      <c r="I70" s="159">
        <v>140000</v>
      </c>
      <c r="J70" s="159"/>
      <c r="K70" s="159"/>
      <c r="L70" s="160"/>
    </row>
    <row r="71" spans="1:12" ht="15.75" customHeight="1">
      <c r="A71" s="173" t="s">
        <v>412</v>
      </c>
      <c r="B71" s="173"/>
      <c r="C71" s="173"/>
      <c r="D71" s="173"/>
      <c r="E71" s="173"/>
      <c r="F71" s="173"/>
      <c r="G71" s="173"/>
      <c r="H71" s="173"/>
      <c r="I71" s="173"/>
      <c r="J71" s="173"/>
      <c r="K71" s="4"/>
      <c r="L71" s="107"/>
    </row>
    <row r="72" spans="1:12" ht="15.75">
      <c r="A72" s="59" t="s">
        <v>9</v>
      </c>
      <c r="B72" s="26"/>
      <c r="L72" s="27"/>
    </row>
    <row r="73" spans="1:13" s="4" customFormat="1" ht="15.75">
      <c r="A73" s="183" t="s">
        <v>415</v>
      </c>
      <c r="B73" s="183"/>
      <c r="C73" s="183"/>
      <c r="D73" s="183"/>
      <c r="E73" s="183"/>
      <c r="F73" s="26"/>
      <c r="G73" s="26"/>
      <c r="H73" s="26"/>
      <c r="I73" s="21"/>
      <c r="J73" s="153" t="s">
        <v>395</v>
      </c>
      <c r="K73" s="26"/>
      <c r="L73" s="26"/>
      <c r="M73" s="22"/>
    </row>
    <row r="74" spans="1:12" s="4" customFormat="1" ht="15" customHeight="1">
      <c r="A74" s="196" t="s">
        <v>10</v>
      </c>
      <c r="B74" s="193" t="s">
        <v>11</v>
      </c>
      <c r="C74" s="184" t="s">
        <v>188</v>
      </c>
      <c r="D74" s="184"/>
      <c r="E74" s="184"/>
      <c r="F74" s="187" t="s">
        <v>380</v>
      </c>
      <c r="G74" s="188"/>
      <c r="H74" s="189"/>
      <c r="I74" s="184" t="s">
        <v>381</v>
      </c>
      <c r="J74" s="184"/>
      <c r="K74" s="184"/>
      <c r="L74" s="22"/>
    </row>
    <row r="75" spans="1:12" s="4" customFormat="1" ht="36" customHeight="1">
      <c r="A75" s="197"/>
      <c r="B75" s="194"/>
      <c r="C75" s="184"/>
      <c r="D75" s="184"/>
      <c r="E75" s="184"/>
      <c r="F75" s="190"/>
      <c r="G75" s="191"/>
      <c r="H75" s="192"/>
      <c r="I75" s="184"/>
      <c r="J75" s="184"/>
      <c r="K75" s="184"/>
      <c r="L75" s="22"/>
    </row>
    <row r="76" spans="1:12" s="4" customFormat="1" ht="31.5">
      <c r="A76" s="198"/>
      <c r="B76" s="195"/>
      <c r="C76" s="63" t="s">
        <v>12</v>
      </c>
      <c r="D76" s="20" t="s">
        <v>13</v>
      </c>
      <c r="E76" s="20" t="s">
        <v>14</v>
      </c>
      <c r="F76" s="20" t="s">
        <v>12</v>
      </c>
      <c r="G76" s="20" t="s">
        <v>13</v>
      </c>
      <c r="H76" s="20" t="s">
        <v>14</v>
      </c>
      <c r="I76" s="20" t="s">
        <v>12</v>
      </c>
      <c r="J76" s="20" t="s">
        <v>13</v>
      </c>
      <c r="K76" s="108" t="s">
        <v>14</v>
      </c>
      <c r="L76" s="22"/>
    </row>
    <row r="77" spans="1:12" s="4" customFormat="1" ht="15.75">
      <c r="A77" s="28">
        <v>1</v>
      </c>
      <c r="B77" s="5" t="s">
        <v>34</v>
      </c>
      <c r="C77" s="160">
        <v>220000</v>
      </c>
      <c r="D77" s="161">
        <v>170000</v>
      </c>
      <c r="E77" s="161">
        <v>130000</v>
      </c>
      <c r="F77" s="99">
        <f aca="true" t="shared" si="0" ref="F77:G79">C77*0.8</f>
        <v>176000</v>
      </c>
      <c r="G77" s="99">
        <f t="shared" si="0"/>
        <v>136000</v>
      </c>
      <c r="H77" s="99">
        <f>E77*0.8</f>
        <v>104000</v>
      </c>
      <c r="I77" s="99">
        <f aca="true" t="shared" si="1" ref="I77:K79">C77*0.7</f>
        <v>154000</v>
      </c>
      <c r="J77" s="99">
        <f t="shared" si="1"/>
        <v>118999.99999999999</v>
      </c>
      <c r="K77" s="99">
        <f t="shared" si="1"/>
        <v>91000</v>
      </c>
      <c r="L77" s="22"/>
    </row>
    <row r="78" spans="1:12" s="4" customFormat="1" ht="15.75">
      <c r="A78" s="28">
        <v>2</v>
      </c>
      <c r="B78" s="5" t="s">
        <v>35</v>
      </c>
      <c r="C78" s="160">
        <v>170000</v>
      </c>
      <c r="D78" s="161">
        <v>140000</v>
      </c>
      <c r="E78" s="161">
        <v>120000</v>
      </c>
      <c r="F78" s="99">
        <f t="shared" si="0"/>
        <v>136000</v>
      </c>
      <c r="G78" s="99">
        <f t="shared" si="0"/>
        <v>112000</v>
      </c>
      <c r="H78" s="99">
        <f>E78*0.8</f>
        <v>96000</v>
      </c>
      <c r="I78" s="99">
        <f t="shared" si="1"/>
        <v>118999.99999999999</v>
      </c>
      <c r="J78" s="99">
        <f t="shared" si="1"/>
        <v>98000</v>
      </c>
      <c r="K78" s="99">
        <f t="shared" si="1"/>
        <v>84000</v>
      </c>
      <c r="L78" s="22"/>
    </row>
    <row r="79" spans="1:12" s="4" customFormat="1" ht="15.75">
      <c r="A79" s="28">
        <v>3</v>
      </c>
      <c r="B79" s="5" t="s">
        <v>36</v>
      </c>
      <c r="C79" s="160">
        <v>140000</v>
      </c>
      <c r="D79" s="161">
        <v>120000</v>
      </c>
      <c r="E79" s="161">
        <v>100000</v>
      </c>
      <c r="F79" s="99">
        <f t="shared" si="0"/>
        <v>112000</v>
      </c>
      <c r="G79" s="99">
        <f t="shared" si="0"/>
        <v>96000</v>
      </c>
      <c r="H79" s="99">
        <f>E79*0.8</f>
        <v>80000</v>
      </c>
      <c r="I79" s="99">
        <f t="shared" si="1"/>
        <v>98000</v>
      </c>
      <c r="J79" s="99">
        <f t="shared" si="1"/>
        <v>84000</v>
      </c>
      <c r="K79" s="99">
        <f t="shared" si="1"/>
        <v>70000</v>
      </c>
      <c r="L79" s="22"/>
    </row>
    <row r="80" ht="15.75">
      <c r="B80" s="26"/>
    </row>
    <row r="81" ht="15.75">
      <c r="B81" s="26"/>
    </row>
    <row r="82" ht="15.75" customHeight="1">
      <c r="B82" s="26"/>
    </row>
    <row r="83" ht="15.75" customHeight="1">
      <c r="B83" s="26"/>
    </row>
  </sheetData>
  <sheetProtection/>
  <mergeCells count="17">
    <mergeCell ref="I74:K75"/>
    <mergeCell ref="F74:H75"/>
    <mergeCell ref="B74:B76"/>
    <mergeCell ref="A74:A76"/>
    <mergeCell ref="C6:D6"/>
    <mergeCell ref="C7:C8"/>
    <mergeCell ref="C74:E75"/>
    <mergeCell ref="A2:L2"/>
    <mergeCell ref="J5:K5"/>
    <mergeCell ref="A73:E73"/>
    <mergeCell ref="A71:J71"/>
    <mergeCell ref="D7:D8"/>
    <mergeCell ref="A6:A8"/>
    <mergeCell ref="B6:B8"/>
    <mergeCell ref="A3:L3"/>
    <mergeCell ref="I6:L7"/>
    <mergeCell ref="E6:H7"/>
  </mergeCells>
  <printOptions/>
  <pageMargins left="0.35433070866141736" right="0.2362204724409449" top="0.984251968503937" bottom="0.7874015748031497" header="0.31496062992125984" footer="0.5118110236220472"/>
  <pageSetup firstPageNumber="213" useFirstPageNumber="1" horizontalDpi="600" verticalDpi="600" orientation="landscape" paperSize="9" scale="90"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I108"/>
  <sheetViews>
    <sheetView view="pageBreakPreview" zoomScale="85" zoomScaleSheetLayoutView="85" workbookViewId="0" topLeftCell="A16">
      <selection activeCell="D10" sqref="D10"/>
    </sheetView>
  </sheetViews>
  <sheetFormatPr defaultColWidth="9.140625" defaultRowHeight="15"/>
  <cols>
    <col min="1" max="1" width="5.421875" style="96" customWidth="1"/>
    <col min="2" max="2" width="17.140625" style="80" customWidth="1"/>
    <col min="3" max="3" width="26.421875" style="80" customWidth="1"/>
    <col min="4" max="4" width="25.00390625" style="96" customWidth="1"/>
    <col min="5" max="5" width="22.421875" style="80" customWidth="1"/>
    <col min="6" max="6" width="23.00390625" style="97" customWidth="1"/>
    <col min="7" max="7" width="17.421875" style="80" hidden="1" customWidth="1"/>
    <col min="8" max="8" width="18.57421875" style="98" hidden="1" customWidth="1"/>
    <col min="9" max="9" width="17.00390625" style="69" hidden="1" customWidth="1"/>
    <col min="10" max="16384" width="9.140625" style="80" customWidth="1"/>
  </cols>
  <sheetData>
    <row r="1" spans="1:8" s="57" customFormat="1" ht="45.75" customHeight="1">
      <c r="A1" s="212" t="s">
        <v>394</v>
      </c>
      <c r="B1" s="213"/>
      <c r="C1" s="213"/>
      <c r="D1" s="213"/>
      <c r="E1" s="213"/>
      <c r="F1" s="56"/>
      <c r="H1" s="58"/>
    </row>
    <row r="2" spans="1:9" s="69" customFormat="1" ht="15.75">
      <c r="A2" s="205" t="s">
        <v>10</v>
      </c>
      <c r="B2" s="205" t="s">
        <v>16</v>
      </c>
      <c r="C2" s="205" t="s">
        <v>17</v>
      </c>
      <c r="D2" s="205" t="s">
        <v>19</v>
      </c>
      <c r="E2" s="205" t="s">
        <v>20</v>
      </c>
      <c r="F2" s="65"/>
      <c r="G2" s="204" t="s">
        <v>17</v>
      </c>
      <c r="H2" s="204" t="s">
        <v>19</v>
      </c>
      <c r="I2" s="204" t="s">
        <v>20</v>
      </c>
    </row>
    <row r="3" spans="1:9" s="69" customFormat="1" ht="15.75">
      <c r="A3" s="205"/>
      <c r="B3" s="205"/>
      <c r="C3" s="205"/>
      <c r="D3" s="205"/>
      <c r="E3" s="205"/>
      <c r="F3" s="65"/>
      <c r="G3" s="204"/>
      <c r="H3" s="204"/>
      <c r="I3" s="204"/>
    </row>
    <row r="4" spans="1:9" s="69" customFormat="1" ht="24" customHeight="1">
      <c r="A4" s="205"/>
      <c r="B4" s="205"/>
      <c r="C4" s="70" t="s">
        <v>18</v>
      </c>
      <c r="D4" s="70" t="s">
        <v>18</v>
      </c>
      <c r="E4" s="70" t="s">
        <v>18</v>
      </c>
      <c r="F4" s="71"/>
      <c r="G4" s="72" t="s">
        <v>18</v>
      </c>
      <c r="H4" s="72" t="s">
        <v>18</v>
      </c>
      <c r="I4" s="72" t="s">
        <v>18</v>
      </c>
    </row>
    <row r="5" spans="1:9" s="69" customFormat="1" ht="15.75">
      <c r="A5" s="3" t="s">
        <v>3</v>
      </c>
      <c r="B5" s="73" t="s">
        <v>26</v>
      </c>
      <c r="C5" s="74"/>
      <c r="D5" s="13"/>
      <c r="E5" s="74"/>
      <c r="F5" s="75"/>
      <c r="G5" s="76"/>
      <c r="H5" s="76"/>
      <c r="I5" s="76"/>
    </row>
    <row r="6" spans="1:9" ht="81" customHeight="1">
      <c r="A6" s="105">
        <v>1</v>
      </c>
      <c r="B6" s="17" t="s">
        <v>80</v>
      </c>
      <c r="C6" s="148"/>
      <c r="D6" s="148"/>
      <c r="E6" s="105" t="s">
        <v>81</v>
      </c>
      <c r="F6" s="77"/>
      <c r="G6" s="78" t="s">
        <v>170</v>
      </c>
      <c r="H6" s="79"/>
      <c r="I6" s="79"/>
    </row>
    <row r="7" spans="1:9" s="69" customFormat="1" ht="16.5" customHeight="1">
      <c r="A7" s="106" t="s">
        <v>4</v>
      </c>
      <c r="B7" s="149" t="s">
        <v>27</v>
      </c>
      <c r="C7" s="139"/>
      <c r="D7" s="105"/>
      <c r="E7" s="139"/>
      <c r="F7" s="75"/>
      <c r="G7" s="81" t="s">
        <v>27</v>
      </c>
      <c r="H7" s="76"/>
      <c r="I7" s="76"/>
    </row>
    <row r="8" spans="1:9" ht="15.75">
      <c r="A8" s="207">
        <v>1</v>
      </c>
      <c r="B8" s="208" t="s">
        <v>39</v>
      </c>
      <c r="C8" s="139" t="s">
        <v>105</v>
      </c>
      <c r="D8" s="199" t="s">
        <v>106</v>
      </c>
      <c r="E8" s="199" t="s">
        <v>84</v>
      </c>
      <c r="F8" s="75"/>
      <c r="G8" s="79"/>
      <c r="H8" s="79"/>
      <c r="I8" s="79"/>
    </row>
    <row r="9" spans="1:9" ht="47.25">
      <c r="A9" s="207"/>
      <c r="B9" s="208"/>
      <c r="C9" s="150" t="s">
        <v>341</v>
      </c>
      <c r="D9" s="199"/>
      <c r="E9" s="199"/>
      <c r="F9" s="75"/>
      <c r="G9" s="82" t="s">
        <v>230</v>
      </c>
      <c r="H9" s="79"/>
      <c r="I9" s="79"/>
    </row>
    <row r="10" spans="1:9" s="83" customFormat="1" ht="47.25">
      <c r="A10" s="209">
        <v>2</v>
      </c>
      <c r="B10" s="208" t="s">
        <v>60</v>
      </c>
      <c r="C10" s="150" t="s">
        <v>189</v>
      </c>
      <c r="D10" s="150" t="s">
        <v>339</v>
      </c>
      <c r="E10" s="214" t="s">
        <v>340</v>
      </c>
      <c r="F10" s="75"/>
      <c r="G10" s="82" t="s">
        <v>225</v>
      </c>
      <c r="H10" s="82" t="s">
        <v>147</v>
      </c>
      <c r="I10" s="200" t="s">
        <v>228</v>
      </c>
    </row>
    <row r="11" spans="1:9" s="83" customFormat="1" ht="63">
      <c r="A11" s="209"/>
      <c r="B11" s="208"/>
      <c r="C11" s="139" t="s">
        <v>148</v>
      </c>
      <c r="D11" s="150"/>
      <c r="E11" s="214"/>
      <c r="F11" s="75"/>
      <c r="G11" s="82" t="s">
        <v>148</v>
      </c>
      <c r="H11" s="82" t="s">
        <v>149</v>
      </c>
      <c r="I11" s="200"/>
    </row>
    <row r="12" spans="1:9" s="83" customFormat="1" ht="15.75">
      <c r="A12" s="209"/>
      <c r="B12" s="208"/>
      <c r="C12" s="139" t="s">
        <v>150</v>
      </c>
      <c r="D12" s="150"/>
      <c r="E12" s="214"/>
      <c r="F12" s="75"/>
      <c r="G12" s="82" t="s">
        <v>150</v>
      </c>
      <c r="H12" s="84"/>
      <c r="I12" s="200"/>
    </row>
    <row r="13" spans="1:9" s="83" customFormat="1" ht="63">
      <c r="A13" s="209"/>
      <c r="B13" s="208"/>
      <c r="C13" s="139" t="s">
        <v>149</v>
      </c>
      <c r="D13" s="150"/>
      <c r="E13" s="214"/>
      <c r="F13" s="75"/>
      <c r="G13" s="82" t="s">
        <v>149</v>
      </c>
      <c r="H13" s="84"/>
      <c r="I13" s="200"/>
    </row>
    <row r="14" spans="1:9" ht="15.75">
      <c r="A14" s="207">
        <v>3</v>
      </c>
      <c r="B14" s="208" t="s">
        <v>61</v>
      </c>
      <c r="C14" s="139" t="s">
        <v>101</v>
      </c>
      <c r="D14" s="139" t="s">
        <v>102</v>
      </c>
      <c r="E14" s="199" t="s">
        <v>84</v>
      </c>
      <c r="F14" s="75"/>
      <c r="G14" s="79"/>
      <c r="H14" s="79"/>
      <c r="I14" s="79"/>
    </row>
    <row r="15" spans="1:9" ht="15.75">
      <c r="A15" s="207"/>
      <c r="B15" s="208"/>
      <c r="C15" s="150" t="s">
        <v>172</v>
      </c>
      <c r="D15" s="139" t="s">
        <v>103</v>
      </c>
      <c r="E15" s="199"/>
      <c r="F15" s="75"/>
      <c r="G15" s="79"/>
      <c r="H15" s="79"/>
      <c r="I15" s="79"/>
    </row>
    <row r="16" spans="1:9" ht="15.75">
      <c r="A16" s="207"/>
      <c r="B16" s="208"/>
      <c r="C16" s="150" t="s">
        <v>174</v>
      </c>
      <c r="D16" s="139" t="s">
        <v>101</v>
      </c>
      <c r="E16" s="199"/>
      <c r="F16" s="75"/>
      <c r="G16" s="79"/>
      <c r="H16" s="79"/>
      <c r="I16" s="79"/>
    </row>
    <row r="17" spans="1:9" ht="15.75">
      <c r="A17" s="207"/>
      <c r="B17" s="208"/>
      <c r="C17" s="150" t="s">
        <v>173</v>
      </c>
      <c r="D17" s="150" t="s">
        <v>173</v>
      </c>
      <c r="E17" s="199"/>
      <c r="F17" s="75"/>
      <c r="G17" s="79"/>
      <c r="H17" s="79"/>
      <c r="I17" s="79"/>
    </row>
    <row r="18" spans="1:9" ht="15.75">
      <c r="A18" s="207"/>
      <c r="B18" s="208"/>
      <c r="C18" s="150"/>
      <c r="D18" s="150" t="s">
        <v>172</v>
      </c>
      <c r="E18" s="199"/>
      <c r="F18" s="75"/>
      <c r="G18" s="79"/>
      <c r="H18" s="79"/>
      <c r="I18" s="79"/>
    </row>
    <row r="19" spans="1:9" ht="15.75">
      <c r="A19" s="207"/>
      <c r="B19" s="208"/>
      <c r="C19" s="206" t="s">
        <v>176</v>
      </c>
      <c r="D19" s="150" t="s">
        <v>174</v>
      </c>
      <c r="E19" s="199"/>
      <c r="F19" s="75"/>
      <c r="G19" s="79"/>
      <c r="H19" s="79"/>
      <c r="I19" s="79"/>
    </row>
    <row r="20" spans="1:9" ht="15.75">
      <c r="A20" s="207"/>
      <c r="B20" s="208"/>
      <c r="C20" s="206"/>
      <c r="D20" s="139" t="s">
        <v>104</v>
      </c>
      <c r="E20" s="199"/>
      <c r="F20" s="75"/>
      <c r="G20" s="79"/>
      <c r="H20" s="79"/>
      <c r="I20" s="79"/>
    </row>
    <row r="21" spans="1:9" ht="15.75">
      <c r="A21" s="207"/>
      <c r="B21" s="208"/>
      <c r="C21" s="206"/>
      <c r="D21" s="139" t="s">
        <v>100</v>
      </c>
      <c r="E21" s="199"/>
      <c r="F21" s="75"/>
      <c r="G21" s="79"/>
      <c r="H21" s="79"/>
      <c r="I21" s="79"/>
    </row>
    <row r="22" spans="1:9" ht="102" customHeight="1">
      <c r="A22" s="207"/>
      <c r="B22" s="208"/>
      <c r="C22" s="206"/>
      <c r="D22" s="139" t="s">
        <v>175</v>
      </c>
      <c r="E22" s="199"/>
      <c r="F22" s="75"/>
      <c r="G22" s="79"/>
      <c r="H22" s="79"/>
      <c r="I22" s="79"/>
    </row>
    <row r="23" spans="1:9" ht="15.75">
      <c r="A23" s="207">
        <v>4</v>
      </c>
      <c r="B23" s="208" t="s">
        <v>62</v>
      </c>
      <c r="C23" s="150" t="s">
        <v>190</v>
      </c>
      <c r="D23" s="139" t="s">
        <v>89</v>
      </c>
      <c r="E23" s="199" t="s">
        <v>84</v>
      </c>
      <c r="F23" s="75"/>
      <c r="G23" s="85"/>
      <c r="H23" s="200" t="s">
        <v>239</v>
      </c>
      <c r="I23" s="85"/>
    </row>
    <row r="24" spans="1:9" ht="15.75">
      <c r="A24" s="207"/>
      <c r="B24" s="208"/>
      <c r="C24" s="139" t="s">
        <v>90</v>
      </c>
      <c r="D24" s="139" t="s">
        <v>91</v>
      </c>
      <c r="E24" s="199"/>
      <c r="F24" s="75"/>
      <c r="G24" s="85"/>
      <c r="H24" s="200"/>
      <c r="I24" s="85"/>
    </row>
    <row r="25" spans="1:9" ht="15.75">
      <c r="A25" s="207"/>
      <c r="B25" s="208"/>
      <c r="C25" s="150" t="s">
        <v>191</v>
      </c>
      <c r="D25" s="139"/>
      <c r="E25" s="199"/>
      <c r="F25" s="75"/>
      <c r="G25" s="79"/>
      <c r="H25" s="200"/>
      <c r="I25" s="79"/>
    </row>
    <row r="26" spans="1:9" ht="79.5" customHeight="1">
      <c r="A26" s="207"/>
      <c r="B26" s="208"/>
      <c r="C26" s="139" t="s">
        <v>92</v>
      </c>
      <c r="D26" s="139"/>
      <c r="E26" s="199"/>
      <c r="F26" s="75"/>
      <c r="G26" s="79"/>
      <c r="H26" s="79"/>
      <c r="I26" s="79"/>
    </row>
    <row r="27" spans="1:9" s="83" customFormat="1" ht="28.5" customHeight="1">
      <c r="A27" s="207">
        <v>5</v>
      </c>
      <c r="B27" s="208" t="s">
        <v>41</v>
      </c>
      <c r="C27" s="199"/>
      <c r="D27" s="139" t="s">
        <v>150</v>
      </c>
      <c r="E27" s="199" t="s">
        <v>84</v>
      </c>
      <c r="F27" s="75"/>
      <c r="G27" s="200"/>
      <c r="H27" s="82" t="s">
        <v>150</v>
      </c>
      <c r="I27" s="200" t="s">
        <v>240</v>
      </c>
    </row>
    <row r="28" spans="1:9" s="83" customFormat="1" ht="28.5" customHeight="1">
      <c r="A28" s="207"/>
      <c r="B28" s="208"/>
      <c r="C28" s="199"/>
      <c r="D28" s="139" t="s">
        <v>161</v>
      </c>
      <c r="E28" s="199"/>
      <c r="F28" s="75"/>
      <c r="G28" s="200"/>
      <c r="H28" s="82" t="s">
        <v>236</v>
      </c>
      <c r="I28" s="200"/>
    </row>
    <row r="29" spans="1:9" s="83" customFormat="1" ht="15.75">
      <c r="A29" s="207"/>
      <c r="B29" s="208"/>
      <c r="C29" s="199"/>
      <c r="D29" s="150" t="s">
        <v>205</v>
      </c>
      <c r="E29" s="199"/>
      <c r="F29" s="75"/>
      <c r="G29" s="200"/>
      <c r="H29" s="82" t="s">
        <v>161</v>
      </c>
      <c r="I29" s="200"/>
    </row>
    <row r="30" spans="1:9" s="83" customFormat="1" ht="15.75">
      <c r="A30" s="207"/>
      <c r="B30" s="208"/>
      <c r="C30" s="199"/>
      <c r="D30" s="150" t="s">
        <v>202</v>
      </c>
      <c r="E30" s="199"/>
      <c r="F30" s="75"/>
      <c r="G30" s="85"/>
      <c r="H30" s="85"/>
      <c r="I30" s="85"/>
    </row>
    <row r="31" spans="1:9" s="69" customFormat="1" ht="15.75">
      <c r="A31" s="106" t="s">
        <v>5</v>
      </c>
      <c r="B31" s="149" t="s">
        <v>107</v>
      </c>
      <c r="C31" s="139"/>
      <c r="D31" s="105"/>
      <c r="E31" s="139"/>
      <c r="F31" s="75"/>
      <c r="G31" s="76"/>
      <c r="H31" s="76"/>
      <c r="I31" s="76"/>
    </row>
    <row r="32" spans="1:9" s="83" customFormat="1" ht="15.75">
      <c r="A32" s="207">
        <v>1</v>
      </c>
      <c r="B32" s="208" t="s">
        <v>63</v>
      </c>
      <c r="C32" s="148"/>
      <c r="D32" s="139" t="s">
        <v>83</v>
      </c>
      <c r="E32" s="199" t="s">
        <v>84</v>
      </c>
      <c r="F32" s="75"/>
      <c r="G32" s="82" t="s">
        <v>82</v>
      </c>
      <c r="H32" s="82" t="s">
        <v>83</v>
      </c>
      <c r="I32" s="200" t="s">
        <v>84</v>
      </c>
    </row>
    <row r="33" spans="1:9" s="83" customFormat="1" ht="15.75">
      <c r="A33" s="207"/>
      <c r="B33" s="208"/>
      <c r="C33" s="139" t="s">
        <v>85</v>
      </c>
      <c r="D33" s="139" t="s">
        <v>86</v>
      </c>
      <c r="E33" s="199"/>
      <c r="F33" s="75"/>
      <c r="G33" s="82" t="s">
        <v>85</v>
      </c>
      <c r="H33" s="82" t="s">
        <v>86</v>
      </c>
      <c r="I33" s="200"/>
    </row>
    <row r="34" spans="1:9" s="83" customFormat="1" ht="15.75">
      <c r="A34" s="207"/>
      <c r="B34" s="208"/>
      <c r="C34" s="139" t="s">
        <v>87</v>
      </c>
      <c r="D34" s="150" t="s">
        <v>82</v>
      </c>
      <c r="E34" s="199"/>
      <c r="F34" s="75"/>
      <c r="G34" s="82" t="s">
        <v>87</v>
      </c>
      <c r="H34" s="82" t="s">
        <v>88</v>
      </c>
      <c r="I34" s="200"/>
    </row>
    <row r="35" spans="1:9" s="83" customFormat="1" ht="15.75">
      <c r="A35" s="207"/>
      <c r="B35" s="208"/>
      <c r="C35" s="148"/>
      <c r="D35" s="139" t="s">
        <v>88</v>
      </c>
      <c r="E35" s="199"/>
      <c r="F35" s="75"/>
      <c r="G35" s="85"/>
      <c r="H35" s="85"/>
      <c r="I35" s="85"/>
    </row>
    <row r="36" spans="1:9" s="83" customFormat="1" ht="15.75">
      <c r="A36" s="207">
        <v>2</v>
      </c>
      <c r="B36" s="208" t="s">
        <v>64</v>
      </c>
      <c r="C36" s="139" t="s">
        <v>96</v>
      </c>
      <c r="D36" s="148"/>
      <c r="E36" s="199" t="s">
        <v>84</v>
      </c>
      <c r="F36" s="75"/>
      <c r="G36" s="82" t="s">
        <v>96</v>
      </c>
      <c r="H36" s="82" t="s">
        <v>97</v>
      </c>
      <c r="I36" s="200" t="s">
        <v>84</v>
      </c>
    </row>
    <row r="37" spans="1:9" s="83" customFormat="1" ht="15.75">
      <c r="A37" s="207"/>
      <c r="B37" s="208"/>
      <c r="C37" s="139" t="s">
        <v>98</v>
      </c>
      <c r="D37" s="139" t="s">
        <v>99</v>
      </c>
      <c r="E37" s="199"/>
      <c r="F37" s="75"/>
      <c r="G37" s="82" t="s">
        <v>98</v>
      </c>
      <c r="H37" s="82" t="s">
        <v>99</v>
      </c>
      <c r="I37" s="200"/>
    </row>
    <row r="38" spans="1:9" s="83" customFormat="1" ht="47.25">
      <c r="A38" s="207"/>
      <c r="B38" s="208"/>
      <c r="C38" s="139" t="s">
        <v>97</v>
      </c>
      <c r="D38" s="151" t="s">
        <v>243</v>
      </c>
      <c r="E38" s="199"/>
      <c r="F38" s="75"/>
      <c r="G38" s="82"/>
      <c r="H38" s="82" t="s">
        <v>243</v>
      </c>
      <c r="I38" s="200"/>
    </row>
    <row r="39" spans="1:9" ht="15.75">
      <c r="A39" s="207">
        <v>3</v>
      </c>
      <c r="B39" s="208" t="s">
        <v>108</v>
      </c>
      <c r="C39" s="139" t="s">
        <v>109</v>
      </c>
      <c r="D39" s="139" t="s">
        <v>110</v>
      </c>
      <c r="E39" s="199" t="s">
        <v>84</v>
      </c>
      <c r="F39" s="75"/>
      <c r="G39" s="79"/>
      <c r="H39" s="79"/>
      <c r="I39" s="79"/>
    </row>
    <row r="40" spans="1:9" ht="63.75" customHeight="1">
      <c r="A40" s="207"/>
      <c r="B40" s="208"/>
      <c r="C40" s="151" t="s">
        <v>233</v>
      </c>
      <c r="D40" s="139" t="s">
        <v>112</v>
      </c>
      <c r="E40" s="199"/>
      <c r="F40" s="75"/>
      <c r="G40" s="79"/>
      <c r="H40" s="79"/>
      <c r="I40" s="79"/>
    </row>
    <row r="41" spans="1:9" ht="63">
      <c r="A41" s="207"/>
      <c r="B41" s="208"/>
      <c r="C41" s="139" t="s">
        <v>111</v>
      </c>
      <c r="D41" s="162"/>
      <c r="E41" s="199"/>
      <c r="F41" s="75"/>
      <c r="G41" s="82" t="s">
        <v>233</v>
      </c>
      <c r="H41" s="79"/>
      <c r="I41" s="79"/>
    </row>
    <row r="42" spans="1:9" ht="15.75">
      <c r="A42" s="207">
        <v>4</v>
      </c>
      <c r="B42" s="208" t="s">
        <v>76</v>
      </c>
      <c r="C42" s="199"/>
      <c r="D42" s="139" t="s">
        <v>113</v>
      </c>
      <c r="E42" s="199" t="s">
        <v>84</v>
      </c>
      <c r="F42" s="75"/>
      <c r="G42" s="79"/>
      <c r="H42" s="79"/>
      <c r="I42" s="79"/>
    </row>
    <row r="43" spans="1:9" ht="15.75">
      <c r="A43" s="207"/>
      <c r="B43" s="208"/>
      <c r="C43" s="199"/>
      <c r="D43" s="150" t="s">
        <v>195</v>
      </c>
      <c r="E43" s="199"/>
      <c r="F43" s="75"/>
      <c r="G43" s="79"/>
      <c r="H43" s="79"/>
      <c r="I43" s="79"/>
    </row>
    <row r="44" spans="1:9" ht="15.75">
      <c r="A44" s="207"/>
      <c r="B44" s="208"/>
      <c r="C44" s="199"/>
      <c r="D44" s="139" t="s">
        <v>114</v>
      </c>
      <c r="E44" s="199"/>
      <c r="F44" s="75"/>
      <c r="G44" s="79"/>
      <c r="H44" s="79"/>
      <c r="I44" s="79"/>
    </row>
    <row r="45" spans="1:9" ht="31.5">
      <c r="A45" s="207"/>
      <c r="B45" s="208"/>
      <c r="C45" s="199"/>
      <c r="D45" s="139" t="s">
        <v>115</v>
      </c>
      <c r="E45" s="199"/>
      <c r="F45" s="75"/>
      <c r="G45" s="79"/>
      <c r="H45" s="79"/>
      <c r="I45" s="79"/>
    </row>
    <row r="46" spans="1:9" ht="15.75">
      <c r="A46" s="207">
        <v>5</v>
      </c>
      <c r="B46" s="208" t="s">
        <v>75</v>
      </c>
      <c r="C46" s="139" t="s">
        <v>116</v>
      </c>
      <c r="D46" s="139" t="s">
        <v>117</v>
      </c>
      <c r="E46" s="199" t="s">
        <v>84</v>
      </c>
      <c r="F46" s="75"/>
      <c r="G46" s="79"/>
      <c r="H46" s="79"/>
      <c r="I46" s="79"/>
    </row>
    <row r="47" spans="1:9" ht="15.75">
      <c r="A47" s="207"/>
      <c r="B47" s="208"/>
      <c r="C47" s="139" t="s">
        <v>118</v>
      </c>
      <c r="D47" s="139" t="s">
        <v>119</v>
      </c>
      <c r="E47" s="199"/>
      <c r="F47" s="75"/>
      <c r="G47" s="79"/>
      <c r="H47" s="79"/>
      <c r="I47" s="79"/>
    </row>
    <row r="48" spans="1:9" ht="15.75">
      <c r="A48" s="207"/>
      <c r="B48" s="208"/>
      <c r="C48" s="139" t="s">
        <v>117</v>
      </c>
      <c r="D48" s="139" t="s">
        <v>120</v>
      </c>
      <c r="E48" s="199"/>
      <c r="F48" s="75"/>
      <c r="G48" s="79"/>
      <c r="H48" s="79"/>
      <c r="I48" s="79"/>
    </row>
    <row r="49" spans="1:9" ht="15.75">
      <c r="A49" s="207"/>
      <c r="B49" s="208"/>
      <c r="C49" s="207" t="s">
        <v>403</v>
      </c>
      <c r="D49" s="139" t="s">
        <v>121</v>
      </c>
      <c r="E49" s="199"/>
      <c r="F49" s="75"/>
      <c r="G49" s="79"/>
      <c r="H49" s="79"/>
      <c r="I49" s="79"/>
    </row>
    <row r="50" spans="1:9" ht="15.75">
      <c r="A50" s="207"/>
      <c r="B50" s="208"/>
      <c r="C50" s="207"/>
      <c r="D50" s="139" t="s">
        <v>118</v>
      </c>
      <c r="E50" s="199"/>
      <c r="F50" s="75"/>
      <c r="G50" s="79"/>
      <c r="H50" s="79"/>
      <c r="I50" s="79"/>
    </row>
    <row r="51" spans="1:9" ht="15.75">
      <c r="A51" s="207"/>
      <c r="B51" s="208"/>
      <c r="C51" s="207"/>
      <c r="D51" s="139" t="s">
        <v>122</v>
      </c>
      <c r="E51" s="199"/>
      <c r="F51" s="75"/>
      <c r="G51" s="79"/>
      <c r="H51" s="79"/>
      <c r="I51" s="79"/>
    </row>
    <row r="52" spans="1:9" ht="47.25">
      <c r="A52" s="207"/>
      <c r="B52" s="208"/>
      <c r="C52" s="207"/>
      <c r="D52" s="139" t="s">
        <v>123</v>
      </c>
      <c r="E52" s="199"/>
      <c r="F52" s="75"/>
      <c r="G52" s="79"/>
      <c r="H52" s="79"/>
      <c r="I52" s="79"/>
    </row>
    <row r="53" spans="1:9" ht="15.75">
      <c r="A53" s="207">
        <v>6</v>
      </c>
      <c r="B53" s="208" t="s">
        <v>65</v>
      </c>
      <c r="C53" s="199"/>
      <c r="D53" s="139" t="s">
        <v>124</v>
      </c>
      <c r="E53" s="199" t="s">
        <v>84</v>
      </c>
      <c r="F53" s="75"/>
      <c r="G53" s="79"/>
      <c r="H53" s="79"/>
      <c r="I53" s="79"/>
    </row>
    <row r="54" spans="1:9" ht="15.75">
      <c r="A54" s="207"/>
      <c r="B54" s="208"/>
      <c r="C54" s="199"/>
      <c r="D54" s="139" t="s">
        <v>125</v>
      </c>
      <c r="E54" s="199"/>
      <c r="F54" s="75"/>
      <c r="G54" s="79"/>
      <c r="H54" s="79"/>
      <c r="I54" s="79"/>
    </row>
    <row r="55" spans="1:9" ht="47.25">
      <c r="A55" s="207"/>
      <c r="B55" s="208"/>
      <c r="C55" s="199"/>
      <c r="D55" s="139" t="s">
        <v>245</v>
      </c>
      <c r="E55" s="199"/>
      <c r="F55" s="75"/>
      <c r="G55" s="79"/>
      <c r="H55" s="87" t="s">
        <v>245</v>
      </c>
      <c r="I55" s="79"/>
    </row>
    <row r="56" spans="1:9" ht="15.75">
      <c r="A56" s="207"/>
      <c r="B56" s="208"/>
      <c r="C56" s="199"/>
      <c r="D56" s="139" t="s">
        <v>126</v>
      </c>
      <c r="E56" s="199"/>
      <c r="F56" s="75"/>
      <c r="G56" s="79"/>
      <c r="H56" s="79"/>
      <c r="I56" s="79"/>
    </row>
    <row r="57" spans="1:9" ht="15.75">
      <c r="A57" s="207"/>
      <c r="B57" s="208"/>
      <c r="C57" s="199"/>
      <c r="D57" s="150" t="s">
        <v>127</v>
      </c>
      <c r="E57" s="199"/>
      <c r="F57" s="75"/>
      <c r="G57" s="79"/>
      <c r="H57" s="79"/>
      <c r="I57" s="79"/>
    </row>
    <row r="58" spans="1:9" ht="15.75">
      <c r="A58" s="207"/>
      <c r="B58" s="208"/>
      <c r="C58" s="199"/>
      <c r="D58" s="150" t="s">
        <v>197</v>
      </c>
      <c r="E58" s="199"/>
      <c r="F58" s="75"/>
      <c r="G58" s="79"/>
      <c r="H58" s="79"/>
      <c r="I58" s="79"/>
    </row>
    <row r="59" spans="1:9" ht="15.75">
      <c r="A59" s="207"/>
      <c r="B59" s="208"/>
      <c r="C59" s="199"/>
      <c r="D59" s="150" t="s">
        <v>198</v>
      </c>
      <c r="E59" s="199"/>
      <c r="F59" s="75"/>
      <c r="G59" s="79"/>
      <c r="H59" s="79"/>
      <c r="I59" s="79"/>
    </row>
    <row r="60" spans="1:9" ht="15.75">
      <c r="A60" s="207"/>
      <c r="B60" s="208"/>
      <c r="C60" s="199"/>
      <c r="D60" s="150" t="s">
        <v>199</v>
      </c>
      <c r="E60" s="199"/>
      <c r="F60" s="75"/>
      <c r="G60" s="79"/>
      <c r="H60" s="79"/>
      <c r="I60" s="79"/>
    </row>
    <row r="61" spans="1:9" ht="15.75">
      <c r="A61" s="207">
        <v>7</v>
      </c>
      <c r="B61" s="208" t="s">
        <v>70</v>
      </c>
      <c r="C61" s="199"/>
      <c r="D61" s="139" t="s">
        <v>128</v>
      </c>
      <c r="E61" s="199" t="s">
        <v>84</v>
      </c>
      <c r="F61" s="75"/>
      <c r="G61" s="79"/>
      <c r="H61" s="79"/>
      <c r="I61" s="79"/>
    </row>
    <row r="62" spans="1:9" ht="15.75">
      <c r="A62" s="207"/>
      <c r="B62" s="208"/>
      <c r="C62" s="199"/>
      <c r="D62" s="139" t="s">
        <v>129</v>
      </c>
      <c r="E62" s="199"/>
      <c r="F62" s="75"/>
      <c r="G62" s="79"/>
      <c r="H62" s="79"/>
      <c r="I62" s="79"/>
    </row>
    <row r="63" spans="1:9" ht="15.75">
      <c r="A63" s="207"/>
      <c r="B63" s="208"/>
      <c r="C63" s="199"/>
      <c r="D63" s="139" t="s">
        <v>130</v>
      </c>
      <c r="E63" s="199"/>
      <c r="F63" s="75"/>
      <c r="G63" s="79"/>
      <c r="H63" s="79"/>
      <c r="I63" s="79"/>
    </row>
    <row r="64" spans="1:9" ht="63">
      <c r="A64" s="207"/>
      <c r="B64" s="208"/>
      <c r="C64" s="199"/>
      <c r="D64" s="139" t="s">
        <v>131</v>
      </c>
      <c r="E64" s="199"/>
      <c r="F64" s="75"/>
      <c r="G64" s="79"/>
      <c r="H64" s="79"/>
      <c r="I64" s="87" t="s">
        <v>237</v>
      </c>
    </row>
    <row r="65" spans="1:9" ht="15.75">
      <c r="A65" s="207">
        <v>8</v>
      </c>
      <c r="B65" s="208" t="s">
        <v>66</v>
      </c>
      <c r="C65" s="139" t="s">
        <v>132</v>
      </c>
      <c r="D65" s="139" t="s">
        <v>133</v>
      </c>
      <c r="E65" s="199" t="s">
        <v>84</v>
      </c>
      <c r="F65" s="75"/>
      <c r="G65" s="79"/>
      <c r="H65" s="79"/>
      <c r="I65" s="79"/>
    </row>
    <row r="66" spans="1:9" ht="15.75">
      <c r="A66" s="207"/>
      <c r="B66" s="208"/>
      <c r="C66" s="150" t="s">
        <v>406</v>
      </c>
      <c r="D66" s="139" t="s">
        <v>118</v>
      </c>
      <c r="E66" s="199"/>
      <c r="F66" s="75"/>
      <c r="G66" s="79"/>
      <c r="H66" s="79"/>
      <c r="I66" s="79"/>
    </row>
    <row r="67" spans="1:9" ht="15.75">
      <c r="A67" s="207"/>
      <c r="B67" s="208"/>
      <c r="C67" s="150"/>
      <c r="D67" s="150" t="s">
        <v>407</v>
      </c>
      <c r="E67" s="199"/>
      <c r="F67" s="75"/>
      <c r="G67" s="79"/>
      <c r="H67" s="79"/>
      <c r="I67" s="79"/>
    </row>
    <row r="68" spans="1:9" ht="15.75">
      <c r="A68" s="207"/>
      <c r="B68" s="208"/>
      <c r="C68" s="139"/>
      <c r="D68" s="139" t="s">
        <v>134</v>
      </c>
      <c r="E68" s="199"/>
      <c r="F68" s="75"/>
      <c r="G68" s="79"/>
      <c r="H68" s="79"/>
      <c r="I68" s="79"/>
    </row>
    <row r="69" spans="1:9" ht="68.25" customHeight="1">
      <c r="A69" s="207"/>
      <c r="B69" s="208"/>
      <c r="C69" s="139"/>
      <c r="D69" s="139" t="s">
        <v>135</v>
      </c>
      <c r="E69" s="199"/>
      <c r="F69" s="75"/>
      <c r="G69" s="79"/>
      <c r="H69" s="79"/>
      <c r="I69" s="87" t="s">
        <v>232</v>
      </c>
    </row>
    <row r="70" spans="1:9" ht="31.5">
      <c r="A70" s="105">
        <v>9</v>
      </c>
      <c r="B70" s="17" t="s">
        <v>78</v>
      </c>
      <c r="C70" s="139"/>
      <c r="D70" s="139"/>
      <c r="E70" s="139" t="s">
        <v>136</v>
      </c>
      <c r="F70" s="75"/>
      <c r="G70" s="79"/>
      <c r="H70" s="79"/>
      <c r="I70" s="79"/>
    </row>
    <row r="71" spans="1:9" ht="15.75">
      <c r="A71" s="207">
        <v>10</v>
      </c>
      <c r="B71" s="208" t="s">
        <v>68</v>
      </c>
      <c r="C71" s="199"/>
      <c r="D71" s="139" t="s">
        <v>139</v>
      </c>
      <c r="E71" s="199" t="s">
        <v>84</v>
      </c>
      <c r="F71" s="75"/>
      <c r="G71" s="79"/>
      <c r="H71" s="79"/>
      <c r="I71" s="79"/>
    </row>
    <row r="72" spans="1:9" ht="15.75">
      <c r="A72" s="207"/>
      <c r="B72" s="208"/>
      <c r="C72" s="199"/>
      <c r="D72" s="139" t="s">
        <v>140</v>
      </c>
      <c r="E72" s="199"/>
      <c r="F72" s="75"/>
      <c r="G72" s="79"/>
      <c r="H72" s="79"/>
      <c r="I72" s="79"/>
    </row>
    <row r="73" spans="1:9" ht="15.75">
      <c r="A73" s="207"/>
      <c r="B73" s="208"/>
      <c r="C73" s="199"/>
      <c r="D73" s="139" t="s">
        <v>141</v>
      </c>
      <c r="E73" s="199"/>
      <c r="F73" s="75"/>
      <c r="G73" s="79"/>
      <c r="H73" s="79"/>
      <c r="I73" s="79"/>
    </row>
    <row r="74" spans="1:9" ht="15.75">
      <c r="A74" s="207"/>
      <c r="B74" s="208"/>
      <c r="C74" s="199"/>
      <c r="D74" s="139" t="s">
        <v>142</v>
      </c>
      <c r="E74" s="199"/>
      <c r="F74" s="75"/>
      <c r="G74" s="79"/>
      <c r="H74" s="79"/>
      <c r="I74" s="79"/>
    </row>
    <row r="75" spans="1:9" ht="15.75">
      <c r="A75" s="207"/>
      <c r="B75" s="208"/>
      <c r="C75" s="199"/>
      <c r="D75" s="139" t="s">
        <v>143</v>
      </c>
      <c r="E75" s="199"/>
      <c r="F75" s="75"/>
      <c r="G75" s="79"/>
      <c r="H75" s="79"/>
      <c r="I75" s="79"/>
    </row>
    <row r="76" spans="1:9" ht="15.75">
      <c r="A76" s="207"/>
      <c r="B76" s="208"/>
      <c r="C76" s="199"/>
      <c r="D76" s="139" t="s">
        <v>144</v>
      </c>
      <c r="E76" s="199"/>
      <c r="F76" s="75"/>
      <c r="G76" s="79"/>
      <c r="H76" s="79"/>
      <c r="I76" s="79"/>
    </row>
    <row r="77" spans="1:9" ht="15.75">
      <c r="A77" s="207"/>
      <c r="B77" s="208"/>
      <c r="C77" s="199"/>
      <c r="D77" s="139" t="s">
        <v>145</v>
      </c>
      <c r="E77" s="199"/>
      <c r="F77" s="75"/>
      <c r="G77" s="79"/>
      <c r="H77" s="79"/>
      <c r="I77" s="79"/>
    </row>
    <row r="78" spans="1:9" ht="47.25">
      <c r="A78" s="207"/>
      <c r="B78" s="208"/>
      <c r="C78" s="199"/>
      <c r="D78" s="139" t="s">
        <v>146</v>
      </c>
      <c r="E78" s="199"/>
      <c r="F78" s="75"/>
      <c r="G78" s="79"/>
      <c r="H78" s="79"/>
      <c r="I78" s="79"/>
    </row>
    <row r="79" spans="1:9" ht="15.75">
      <c r="A79" s="207">
        <v>11</v>
      </c>
      <c r="B79" s="208" t="s">
        <v>72</v>
      </c>
      <c r="C79" s="199"/>
      <c r="D79" s="139" t="s">
        <v>151</v>
      </c>
      <c r="E79" s="199" t="s">
        <v>84</v>
      </c>
      <c r="F79" s="75"/>
      <c r="G79" s="79"/>
      <c r="H79" s="79"/>
      <c r="I79" s="79"/>
    </row>
    <row r="80" spans="1:9" ht="47.25">
      <c r="A80" s="207"/>
      <c r="B80" s="208"/>
      <c r="C80" s="199"/>
      <c r="D80" s="139" t="s">
        <v>152</v>
      </c>
      <c r="E80" s="199"/>
      <c r="F80" s="75"/>
      <c r="G80" s="79"/>
      <c r="H80" s="79"/>
      <c r="I80" s="87" t="s">
        <v>244</v>
      </c>
    </row>
    <row r="81" spans="1:9" ht="15.75">
      <c r="A81" s="207"/>
      <c r="B81" s="208"/>
      <c r="C81" s="199"/>
      <c r="D81" s="139" t="s">
        <v>153</v>
      </c>
      <c r="E81" s="199"/>
      <c r="F81" s="75"/>
      <c r="G81" s="79"/>
      <c r="H81" s="79"/>
      <c r="I81" s="79"/>
    </row>
    <row r="82" spans="1:9" ht="15.75">
      <c r="A82" s="207"/>
      <c r="B82" s="208"/>
      <c r="C82" s="199"/>
      <c r="D82" s="139" t="s">
        <v>154</v>
      </c>
      <c r="E82" s="199"/>
      <c r="F82" s="75"/>
      <c r="G82" s="79"/>
      <c r="H82" s="79"/>
      <c r="I82" s="79"/>
    </row>
    <row r="83" spans="1:9" ht="15.75">
      <c r="A83" s="207"/>
      <c r="B83" s="208"/>
      <c r="C83" s="199"/>
      <c r="D83" s="207" t="s">
        <v>393</v>
      </c>
      <c r="E83" s="199"/>
      <c r="F83" s="75"/>
      <c r="G83" s="79"/>
      <c r="H83" s="79"/>
      <c r="I83" s="79"/>
    </row>
    <row r="84" spans="1:9" ht="29.25" customHeight="1">
      <c r="A84" s="207"/>
      <c r="B84" s="208"/>
      <c r="C84" s="199"/>
      <c r="D84" s="207"/>
      <c r="E84" s="199"/>
      <c r="F84" s="75"/>
      <c r="G84" s="79"/>
      <c r="H84" s="79"/>
      <c r="I84" s="79"/>
    </row>
    <row r="85" spans="1:9" ht="15.75">
      <c r="A85" s="207">
        <v>12</v>
      </c>
      <c r="B85" s="208" t="s">
        <v>74</v>
      </c>
      <c r="C85" s="139" t="s">
        <v>155</v>
      </c>
      <c r="D85" s="139" t="s">
        <v>156</v>
      </c>
      <c r="E85" s="199" t="s">
        <v>84</v>
      </c>
      <c r="F85" s="75"/>
      <c r="G85" s="79"/>
      <c r="H85" s="79"/>
      <c r="I85" s="79"/>
    </row>
    <row r="86" spans="1:9" ht="15.75">
      <c r="A86" s="207"/>
      <c r="B86" s="208"/>
      <c r="C86" s="139"/>
      <c r="D86" s="139" t="s">
        <v>158</v>
      </c>
      <c r="E86" s="199"/>
      <c r="F86" s="75"/>
      <c r="G86" s="79"/>
      <c r="H86" s="79"/>
      <c r="I86" s="79"/>
    </row>
    <row r="87" spans="1:9" ht="51.75" customHeight="1">
      <c r="A87" s="207"/>
      <c r="B87" s="208"/>
      <c r="C87" s="139" t="s">
        <v>157</v>
      </c>
      <c r="D87" s="139" t="s">
        <v>159</v>
      </c>
      <c r="E87" s="199"/>
      <c r="F87" s="75"/>
      <c r="G87" s="79"/>
      <c r="H87" s="79"/>
      <c r="I87" s="79"/>
    </row>
    <row r="88" spans="1:9" ht="15.75">
      <c r="A88" s="207">
        <v>13</v>
      </c>
      <c r="B88" s="208" t="s">
        <v>77</v>
      </c>
      <c r="C88" s="199"/>
      <c r="D88" s="207" t="s">
        <v>229</v>
      </c>
      <c r="E88" s="199" t="s">
        <v>84</v>
      </c>
      <c r="F88" s="75"/>
      <c r="G88" s="79"/>
      <c r="H88" s="201" t="s">
        <v>229</v>
      </c>
      <c r="I88" s="79"/>
    </row>
    <row r="89" spans="1:9" ht="15.75">
      <c r="A89" s="207"/>
      <c r="B89" s="208"/>
      <c r="C89" s="199"/>
      <c r="D89" s="207"/>
      <c r="E89" s="199"/>
      <c r="F89" s="75"/>
      <c r="G89" s="79"/>
      <c r="H89" s="202"/>
      <c r="I89" s="79"/>
    </row>
    <row r="90" spans="1:9" ht="15.75">
      <c r="A90" s="207"/>
      <c r="B90" s="208"/>
      <c r="C90" s="199"/>
      <c r="D90" s="207"/>
      <c r="E90" s="199"/>
      <c r="F90" s="75"/>
      <c r="G90" s="79"/>
      <c r="H90" s="203"/>
      <c r="I90" s="79"/>
    </row>
    <row r="91" spans="1:9" ht="82.5" customHeight="1">
      <c r="A91" s="207"/>
      <c r="B91" s="208"/>
      <c r="C91" s="199"/>
      <c r="D91" s="139" t="s">
        <v>160</v>
      </c>
      <c r="E91" s="199"/>
      <c r="F91" s="75"/>
      <c r="G91" s="79"/>
      <c r="H91" s="79"/>
      <c r="I91" s="79"/>
    </row>
    <row r="92" spans="1:9" ht="23.25" customHeight="1">
      <c r="A92" s="207">
        <v>14</v>
      </c>
      <c r="B92" s="208" t="s">
        <v>69</v>
      </c>
      <c r="C92" s="199"/>
      <c r="D92" s="150" t="s">
        <v>201</v>
      </c>
      <c r="E92" s="210" t="s">
        <v>208</v>
      </c>
      <c r="F92" s="88"/>
      <c r="G92" s="79"/>
      <c r="H92" s="89"/>
      <c r="I92" s="79"/>
    </row>
    <row r="93" spans="1:9" ht="63">
      <c r="A93" s="207"/>
      <c r="B93" s="208"/>
      <c r="C93" s="199"/>
      <c r="D93" s="139" t="s">
        <v>241</v>
      </c>
      <c r="E93" s="210"/>
      <c r="F93" s="88"/>
      <c r="G93" s="79"/>
      <c r="H93" s="90" t="s">
        <v>241</v>
      </c>
      <c r="I93" s="79"/>
    </row>
    <row r="94" spans="1:9" ht="47.25">
      <c r="A94" s="207"/>
      <c r="B94" s="208"/>
      <c r="C94" s="199"/>
      <c r="D94" s="105" t="s">
        <v>242</v>
      </c>
      <c r="E94" s="210"/>
      <c r="F94" s="88"/>
      <c r="G94" s="79"/>
      <c r="H94" s="91"/>
      <c r="I94" s="79"/>
    </row>
    <row r="95" spans="1:9" ht="15.75">
      <c r="A95" s="207"/>
      <c r="B95" s="208"/>
      <c r="C95" s="199"/>
      <c r="D95" s="150" t="s">
        <v>207</v>
      </c>
      <c r="E95" s="210"/>
      <c r="F95" s="88"/>
      <c r="G95" s="79"/>
      <c r="H95" s="92"/>
      <c r="I95" s="79"/>
    </row>
    <row r="96" spans="1:9" ht="47.25">
      <c r="A96" s="207"/>
      <c r="B96" s="208"/>
      <c r="C96" s="199"/>
      <c r="D96" s="139" t="s">
        <v>146</v>
      </c>
      <c r="E96" s="210"/>
      <c r="F96" s="88"/>
      <c r="G96" s="79"/>
      <c r="H96" s="87"/>
      <c r="I96" s="79"/>
    </row>
    <row r="97" spans="1:9" ht="15.75">
      <c r="A97" s="207">
        <v>15</v>
      </c>
      <c r="B97" s="208" t="s">
        <v>73</v>
      </c>
      <c r="C97" s="139" t="s">
        <v>231</v>
      </c>
      <c r="D97" s="139" t="s">
        <v>162</v>
      </c>
      <c r="E97" s="199" t="s">
        <v>84</v>
      </c>
      <c r="F97" s="75"/>
      <c r="G97" s="79"/>
      <c r="H97" s="92"/>
      <c r="I97" s="79"/>
    </row>
    <row r="98" spans="1:9" ht="15.75">
      <c r="A98" s="207"/>
      <c r="B98" s="208"/>
      <c r="C98" s="139" t="s">
        <v>163</v>
      </c>
      <c r="D98" s="139" t="s">
        <v>164</v>
      </c>
      <c r="E98" s="199"/>
      <c r="F98" s="75"/>
      <c r="G98" s="79"/>
      <c r="H98" s="79"/>
      <c r="I98" s="79"/>
    </row>
    <row r="99" spans="1:9" ht="47.25">
      <c r="A99" s="207"/>
      <c r="B99" s="208"/>
      <c r="C99" s="150" t="s">
        <v>404</v>
      </c>
      <c r="D99" s="139" t="s">
        <v>405</v>
      </c>
      <c r="E99" s="199"/>
      <c r="F99" s="75"/>
      <c r="G99" s="79"/>
      <c r="H99" s="79"/>
      <c r="I99" s="79"/>
    </row>
    <row r="100" spans="1:9" ht="15.75">
      <c r="A100" s="207">
        <v>16</v>
      </c>
      <c r="B100" s="208" t="s">
        <v>71</v>
      </c>
      <c r="C100" s="199"/>
      <c r="D100" s="139" t="s">
        <v>165</v>
      </c>
      <c r="E100" s="199" t="s">
        <v>84</v>
      </c>
      <c r="F100" s="75"/>
      <c r="G100" s="79"/>
      <c r="H100" s="79"/>
      <c r="I100" s="79"/>
    </row>
    <row r="101" spans="1:9" ht="44.25" customHeight="1">
      <c r="A101" s="207"/>
      <c r="B101" s="208"/>
      <c r="C101" s="199"/>
      <c r="D101" s="151" t="s">
        <v>235</v>
      </c>
      <c r="E101" s="199"/>
      <c r="F101" s="75"/>
      <c r="G101" s="79"/>
      <c r="H101" s="93" t="s">
        <v>235</v>
      </c>
      <c r="I101" s="79"/>
    </row>
    <row r="102" spans="1:9" ht="15.75">
      <c r="A102" s="207"/>
      <c r="B102" s="208"/>
      <c r="C102" s="199"/>
      <c r="D102" s="150" t="s">
        <v>203</v>
      </c>
      <c r="E102" s="199"/>
      <c r="F102" s="75"/>
      <c r="G102" s="79"/>
      <c r="H102" s="94"/>
      <c r="I102" s="79"/>
    </row>
    <row r="103" spans="1:9" ht="47.25">
      <c r="A103" s="207"/>
      <c r="B103" s="208"/>
      <c r="C103" s="199"/>
      <c r="D103" s="139" t="s">
        <v>166</v>
      </c>
      <c r="E103" s="199"/>
      <c r="F103" s="75"/>
      <c r="G103" s="79"/>
      <c r="H103" s="95"/>
      <c r="I103" s="79"/>
    </row>
    <row r="104" spans="1:9" s="83" customFormat="1" ht="15.75">
      <c r="A104" s="207">
        <v>17</v>
      </c>
      <c r="B104" s="208" t="s">
        <v>79</v>
      </c>
      <c r="C104" s="139" t="s">
        <v>93</v>
      </c>
      <c r="D104" s="210" t="s">
        <v>194</v>
      </c>
      <c r="E104" s="199" t="s">
        <v>84</v>
      </c>
      <c r="F104" s="75"/>
      <c r="G104" s="82" t="s">
        <v>93</v>
      </c>
      <c r="H104" s="200" t="s">
        <v>226</v>
      </c>
      <c r="I104" s="200" t="s">
        <v>238</v>
      </c>
    </row>
    <row r="105" spans="1:9" s="83" customFormat="1" ht="15.75">
      <c r="A105" s="207"/>
      <c r="B105" s="208"/>
      <c r="C105" s="139" t="s">
        <v>94</v>
      </c>
      <c r="D105" s="210"/>
      <c r="E105" s="199"/>
      <c r="F105" s="75"/>
      <c r="G105" s="82" t="s">
        <v>94</v>
      </c>
      <c r="H105" s="200"/>
      <c r="I105" s="200"/>
    </row>
    <row r="106" spans="1:9" s="83" customFormat="1" ht="100.5" customHeight="1">
      <c r="A106" s="207"/>
      <c r="B106" s="208"/>
      <c r="C106" s="139" t="s">
        <v>95</v>
      </c>
      <c r="D106" s="210"/>
      <c r="E106" s="199"/>
      <c r="F106" s="75"/>
      <c r="G106" s="82" t="s">
        <v>95</v>
      </c>
      <c r="H106" s="200"/>
      <c r="I106" s="200"/>
    </row>
    <row r="107" spans="1:9" ht="63">
      <c r="A107" s="207">
        <v>18</v>
      </c>
      <c r="B107" s="208" t="s">
        <v>137</v>
      </c>
      <c r="C107" s="211"/>
      <c r="D107" s="150" t="s">
        <v>206</v>
      </c>
      <c r="E107" s="199" t="s">
        <v>84</v>
      </c>
      <c r="F107" s="75"/>
      <c r="G107" s="79"/>
      <c r="H107" s="79"/>
      <c r="I107" s="82" t="s">
        <v>234</v>
      </c>
    </row>
    <row r="108" spans="1:9" ht="15.75">
      <c r="A108" s="207"/>
      <c r="B108" s="208"/>
      <c r="C108" s="211"/>
      <c r="D108" s="139" t="s">
        <v>138</v>
      </c>
      <c r="E108" s="199"/>
      <c r="F108" s="75"/>
      <c r="G108" s="79"/>
      <c r="H108" s="79"/>
      <c r="I108" s="79"/>
    </row>
  </sheetData>
  <sheetProtection/>
  <mergeCells count="100">
    <mergeCell ref="A1:E1"/>
    <mergeCell ref="E23:E26"/>
    <mergeCell ref="E39:E41"/>
    <mergeCell ref="E53:E60"/>
    <mergeCell ref="E10:E13"/>
    <mergeCell ref="E27:E30"/>
    <mergeCell ref="E32:E35"/>
    <mergeCell ref="E14:E22"/>
    <mergeCell ref="C27:C30"/>
    <mergeCell ref="D8:D9"/>
    <mergeCell ref="C107:C108"/>
    <mergeCell ref="E100:E103"/>
    <mergeCell ref="C79:C84"/>
    <mergeCell ref="E79:E84"/>
    <mergeCell ref="E85:E87"/>
    <mergeCell ref="C88:C91"/>
    <mergeCell ref="E88:E91"/>
    <mergeCell ref="D83:D84"/>
    <mergeCell ref="D88:D90"/>
    <mergeCell ref="C71:C78"/>
    <mergeCell ref="E71:E78"/>
    <mergeCell ref="E36:E38"/>
    <mergeCell ref="E107:E108"/>
    <mergeCell ref="C92:C96"/>
    <mergeCell ref="E92:E96"/>
    <mergeCell ref="E97:E99"/>
    <mergeCell ref="C100:C103"/>
    <mergeCell ref="D104:D106"/>
    <mergeCell ref="E104:E106"/>
    <mergeCell ref="B88:B91"/>
    <mergeCell ref="A100:A103"/>
    <mergeCell ref="B100:B103"/>
    <mergeCell ref="A97:A99"/>
    <mergeCell ref="B97:B99"/>
    <mergeCell ref="A92:A96"/>
    <mergeCell ref="B92:B96"/>
    <mergeCell ref="A88:A91"/>
    <mergeCell ref="C61:C64"/>
    <mergeCell ref="C42:C45"/>
    <mergeCell ref="E42:E45"/>
    <mergeCell ref="C53:C60"/>
    <mergeCell ref="A42:A45"/>
    <mergeCell ref="B42:B45"/>
    <mergeCell ref="C49:C52"/>
    <mergeCell ref="E46:E52"/>
    <mergeCell ref="A65:A69"/>
    <mergeCell ref="B65:B69"/>
    <mergeCell ref="A61:A64"/>
    <mergeCell ref="B61:B64"/>
    <mergeCell ref="A46:A52"/>
    <mergeCell ref="B46:B52"/>
    <mergeCell ref="B53:B60"/>
    <mergeCell ref="A53:A60"/>
    <mergeCell ref="A107:A108"/>
    <mergeCell ref="B107:B108"/>
    <mergeCell ref="A71:A78"/>
    <mergeCell ref="B71:B78"/>
    <mergeCell ref="A104:A106"/>
    <mergeCell ref="B104:B106"/>
    <mergeCell ref="A79:A84"/>
    <mergeCell ref="B79:B84"/>
    <mergeCell ref="A85:A87"/>
    <mergeCell ref="B85:B87"/>
    <mergeCell ref="B39:B41"/>
    <mergeCell ref="A32:A35"/>
    <mergeCell ref="B32:B35"/>
    <mergeCell ref="A36:A38"/>
    <mergeCell ref="B36:B38"/>
    <mergeCell ref="A39:A41"/>
    <mergeCell ref="A23:A26"/>
    <mergeCell ref="B23:B26"/>
    <mergeCell ref="A27:A30"/>
    <mergeCell ref="B27:B30"/>
    <mergeCell ref="A8:A9"/>
    <mergeCell ref="B14:B22"/>
    <mergeCell ref="B8:B9"/>
    <mergeCell ref="A10:A13"/>
    <mergeCell ref="B10:B13"/>
    <mergeCell ref="A14:A22"/>
    <mergeCell ref="B2:B4"/>
    <mergeCell ref="C2:C3"/>
    <mergeCell ref="D2:D3"/>
    <mergeCell ref="C19:C22"/>
    <mergeCell ref="A2:A4"/>
    <mergeCell ref="E2:E3"/>
    <mergeCell ref="G2:G3"/>
    <mergeCell ref="H2:H3"/>
    <mergeCell ref="I2:I3"/>
    <mergeCell ref="H23:H25"/>
    <mergeCell ref="I10:I13"/>
    <mergeCell ref="E8:E9"/>
    <mergeCell ref="E65:E69"/>
    <mergeCell ref="H104:H106"/>
    <mergeCell ref="I104:I106"/>
    <mergeCell ref="I36:I38"/>
    <mergeCell ref="H88:H90"/>
    <mergeCell ref="I27:I29"/>
    <mergeCell ref="I32:I34"/>
    <mergeCell ref="G27:G29"/>
    <mergeCell ref="E61:E64"/>
  </mergeCells>
  <printOptions/>
  <pageMargins left="0.7874015748031497" right="0.31496062992125984" top="0.3937007874015748" bottom="0.7874015748031497" header="0.31496062992125984" footer="0.31496062992125984"/>
  <pageSetup firstPageNumber="219" useFirstPageNumber="1" horizontalDpi="600" verticalDpi="600" orientation="portrait" paperSize="9" scale="90" r:id="rId1"/>
  <headerFooter alignWithMargins="0">
    <oddFooter>&amp;C&amp;P</oddFooter>
  </headerFooter>
  <rowBreaks count="1" manualBreakCount="1">
    <brk id="87" max="255" man="1"/>
  </rowBreaks>
</worksheet>
</file>

<file path=xl/worksheets/sheet7.xml><?xml version="1.0" encoding="utf-8"?>
<worksheet xmlns="http://schemas.openxmlformats.org/spreadsheetml/2006/main" xmlns:r="http://schemas.openxmlformats.org/officeDocument/2006/relationships">
  <dimension ref="A1:Z23"/>
  <sheetViews>
    <sheetView view="pageBreakPreview" zoomScaleNormal="85" zoomScaleSheetLayoutView="100" zoomScalePageLayoutView="80" workbookViewId="0" topLeftCell="A1">
      <selection activeCell="A4" sqref="A4"/>
    </sheetView>
  </sheetViews>
  <sheetFormatPr defaultColWidth="9.140625" defaultRowHeight="15"/>
  <cols>
    <col min="1" max="1" width="6.421875" style="8" customWidth="1"/>
    <col min="2" max="2" width="27.140625" style="1" customWidth="1"/>
    <col min="3" max="3" width="32.421875" style="1" customWidth="1"/>
    <col min="4" max="4" width="32.00390625" style="10" customWidth="1"/>
    <col min="5" max="5" width="10.421875" style="10" customWidth="1"/>
    <col min="6" max="6" width="12.8515625" style="1" customWidth="1"/>
    <col min="7" max="7" width="12.140625" style="1" customWidth="1"/>
    <col min="8" max="8" width="12.421875" style="6" customWidth="1"/>
    <col min="9" max="9" width="10.421875" style="6" customWidth="1"/>
    <col min="10" max="10" width="8.140625" style="6" bestFit="1" customWidth="1"/>
    <col min="11" max="11" width="9.421875" style="8" customWidth="1"/>
    <col min="12" max="12" width="9.140625" style="1" hidden="1" customWidth="1"/>
    <col min="13" max="14" width="9.140625" style="1" customWidth="1"/>
    <col min="15" max="15" width="18.421875" style="1" customWidth="1"/>
    <col min="16" max="16" width="14.140625" style="1" customWidth="1"/>
    <col min="17" max="17" width="13.00390625" style="6" customWidth="1"/>
    <col min="18" max="18" width="12.421875" style="6" customWidth="1"/>
    <col min="19" max="19" width="11.421875" style="6" customWidth="1"/>
    <col min="20" max="20" width="10.00390625" style="6" customWidth="1"/>
    <col min="21" max="23" width="11.421875" style="6" customWidth="1"/>
    <col min="24" max="24" width="10.421875" style="6" customWidth="1"/>
    <col min="25" max="16384" width="9.140625" style="1" customWidth="1"/>
  </cols>
  <sheetData>
    <row r="1" spans="1:13" s="112" customFormat="1" ht="22.5" customHeight="1">
      <c r="A1" s="110" t="s">
        <v>410</v>
      </c>
      <c r="B1" s="111"/>
      <c r="C1" s="111"/>
      <c r="D1" s="111"/>
      <c r="E1" s="111"/>
      <c r="F1" s="111"/>
      <c r="G1" s="111"/>
      <c r="H1" s="111"/>
      <c r="I1" s="111"/>
      <c r="J1" s="111"/>
      <c r="K1" s="111"/>
      <c r="L1" s="111"/>
      <c r="M1" s="111"/>
    </row>
    <row r="2" spans="1:9" s="66" customFormat="1" ht="20.25" customHeight="1">
      <c r="A2" s="215" t="s">
        <v>416</v>
      </c>
      <c r="B2" s="215"/>
      <c r="C2" s="215"/>
      <c r="D2" s="215"/>
      <c r="E2" s="215"/>
      <c r="F2" s="215"/>
      <c r="G2" s="215"/>
      <c r="H2" s="215"/>
      <c r="I2" s="215"/>
    </row>
    <row r="3" spans="1:26" s="66" customFormat="1" ht="15" customHeight="1">
      <c r="A3" s="185" t="str">
        <f>'Bảng 5'!A4:H4</f>
        <v>(Ban hành kèm theo Quyết định số:  32 /2019/QĐ-UBND ngày 20 tháng 12 năm 2019 của Ủy ban nhân dân tỉnh Lạng Sơn)</v>
      </c>
      <c r="B3" s="185"/>
      <c r="C3" s="185"/>
      <c r="D3" s="185"/>
      <c r="E3" s="185"/>
      <c r="F3" s="185"/>
      <c r="G3" s="185"/>
      <c r="H3" s="185"/>
      <c r="I3" s="113"/>
      <c r="J3" s="113"/>
      <c r="K3" s="113"/>
      <c r="L3" s="57"/>
      <c r="M3" s="57"/>
      <c r="N3" s="57"/>
      <c r="O3" s="57"/>
      <c r="P3" s="57"/>
      <c r="Q3" s="57"/>
      <c r="R3" s="57"/>
      <c r="S3" s="57"/>
      <c r="T3" s="57"/>
      <c r="U3" s="57"/>
      <c r="V3" s="57"/>
      <c r="W3" s="57"/>
      <c r="X3" s="57"/>
      <c r="Y3" s="57"/>
      <c r="Z3" s="57"/>
    </row>
    <row r="4" spans="1:8" s="66" customFormat="1" ht="18.75">
      <c r="A4" s="110" t="s">
        <v>410</v>
      </c>
      <c r="B4" s="122"/>
      <c r="C4" s="122"/>
      <c r="D4" s="122"/>
      <c r="E4" s="122"/>
      <c r="F4" s="122"/>
      <c r="G4" s="122"/>
      <c r="H4" s="123" t="s">
        <v>37</v>
      </c>
    </row>
    <row r="5" spans="1:24" ht="15.75">
      <c r="A5" s="184" t="s">
        <v>15</v>
      </c>
      <c r="B5" s="174" t="s">
        <v>397</v>
      </c>
      <c r="C5" s="219" t="s">
        <v>21</v>
      </c>
      <c r="D5" s="219"/>
      <c r="E5" s="186" t="s">
        <v>429</v>
      </c>
      <c r="F5" s="217" t="s">
        <v>372</v>
      </c>
      <c r="G5" s="217"/>
      <c r="H5" s="217"/>
      <c r="I5" s="217"/>
      <c r="J5" s="7"/>
      <c r="K5" s="1"/>
      <c r="Q5" s="1"/>
      <c r="R5" s="1"/>
      <c r="S5" s="1"/>
      <c r="T5" s="1"/>
      <c r="U5" s="1"/>
      <c r="V5" s="1"/>
      <c r="W5" s="1"/>
      <c r="X5" s="1"/>
    </row>
    <row r="6" spans="1:24" ht="15.75">
      <c r="A6" s="184"/>
      <c r="B6" s="218"/>
      <c r="C6" s="2" t="s">
        <v>22</v>
      </c>
      <c r="D6" s="2" t="s">
        <v>23</v>
      </c>
      <c r="E6" s="186"/>
      <c r="F6" s="25" t="s">
        <v>0</v>
      </c>
      <c r="G6" s="25" t="s">
        <v>1</v>
      </c>
      <c r="H6" s="25" t="s">
        <v>2</v>
      </c>
      <c r="I6" s="25" t="s">
        <v>387</v>
      </c>
      <c r="J6" s="1"/>
      <c r="K6" s="1"/>
      <c r="Q6" s="1"/>
      <c r="R6" s="1"/>
      <c r="S6" s="1"/>
      <c r="T6" s="1"/>
      <c r="U6" s="1"/>
      <c r="V6" s="1"/>
      <c r="W6" s="1"/>
      <c r="X6" s="1"/>
    </row>
    <row r="7" spans="1:24" ht="33.75" customHeight="1">
      <c r="A7" s="28">
        <v>1</v>
      </c>
      <c r="B7" s="14" t="s">
        <v>382</v>
      </c>
      <c r="C7" s="14" t="s">
        <v>204</v>
      </c>
      <c r="D7" s="14" t="s">
        <v>227</v>
      </c>
      <c r="E7" s="28" t="s">
        <v>3</v>
      </c>
      <c r="F7" s="159">
        <v>4550000</v>
      </c>
      <c r="G7" s="159">
        <v>2730000</v>
      </c>
      <c r="H7" s="159">
        <v>1820000</v>
      </c>
      <c r="I7" s="159">
        <v>910000</v>
      </c>
      <c r="J7" s="1"/>
      <c r="K7" s="1"/>
      <c r="Q7" s="1"/>
      <c r="R7" s="1"/>
      <c r="S7" s="1"/>
      <c r="T7" s="1"/>
      <c r="U7" s="1"/>
      <c r="V7" s="1"/>
      <c r="W7" s="1"/>
      <c r="X7" s="1"/>
    </row>
    <row r="8" spans="1:24" ht="39.75" customHeight="1">
      <c r="A8" s="28">
        <v>2</v>
      </c>
      <c r="B8" s="14" t="s">
        <v>214</v>
      </c>
      <c r="C8" s="14" t="s">
        <v>222</v>
      </c>
      <c r="D8" s="14" t="s">
        <v>223</v>
      </c>
      <c r="E8" s="28" t="s">
        <v>4</v>
      </c>
      <c r="F8" s="159">
        <v>3150000</v>
      </c>
      <c r="G8" s="159">
        <v>1890000</v>
      </c>
      <c r="H8" s="159">
        <v>1260000</v>
      </c>
      <c r="I8" s="159">
        <v>630000</v>
      </c>
      <c r="J8" s="1"/>
      <c r="K8" s="1"/>
      <c r="Q8" s="1"/>
      <c r="R8" s="1"/>
      <c r="S8" s="1"/>
      <c r="T8" s="1"/>
      <c r="U8" s="1"/>
      <c r="V8" s="1"/>
      <c r="W8" s="1"/>
      <c r="X8" s="1"/>
    </row>
    <row r="9" spans="1:24" ht="47.25" customHeight="1">
      <c r="A9" s="28">
        <v>3</v>
      </c>
      <c r="B9" s="14" t="s">
        <v>213</v>
      </c>
      <c r="C9" s="14" t="s">
        <v>218</v>
      </c>
      <c r="D9" s="14" t="s">
        <v>219</v>
      </c>
      <c r="E9" s="28" t="s">
        <v>4</v>
      </c>
      <c r="F9" s="159">
        <v>3150000</v>
      </c>
      <c r="G9" s="159">
        <v>1890000</v>
      </c>
      <c r="H9" s="159">
        <v>1260000</v>
      </c>
      <c r="I9" s="159">
        <v>630000</v>
      </c>
      <c r="J9" s="1"/>
      <c r="K9" s="1"/>
      <c r="Q9" s="1"/>
      <c r="R9" s="1"/>
      <c r="S9" s="1"/>
      <c r="T9" s="1"/>
      <c r="U9" s="1"/>
      <c r="V9" s="1"/>
      <c r="W9" s="1"/>
      <c r="X9" s="1"/>
    </row>
    <row r="10" spans="1:24" ht="45" customHeight="1">
      <c r="A10" s="28">
        <v>4</v>
      </c>
      <c r="B10" s="14" t="s">
        <v>398</v>
      </c>
      <c r="C10" s="14" t="s">
        <v>224</v>
      </c>
      <c r="D10" s="14" t="s">
        <v>44</v>
      </c>
      <c r="E10" s="28" t="s">
        <v>4</v>
      </c>
      <c r="F10" s="159">
        <v>2730000</v>
      </c>
      <c r="G10" s="159">
        <v>1638000</v>
      </c>
      <c r="H10" s="159">
        <v>1092000</v>
      </c>
      <c r="I10" s="159">
        <v>546000</v>
      </c>
      <c r="J10" s="1"/>
      <c r="K10" s="1"/>
      <c r="Q10" s="1"/>
      <c r="R10" s="1"/>
      <c r="S10" s="1"/>
      <c r="T10" s="1"/>
      <c r="U10" s="1"/>
      <c r="V10" s="1"/>
      <c r="W10" s="1"/>
      <c r="X10" s="1"/>
    </row>
    <row r="11" spans="1:24" ht="39.75" customHeight="1">
      <c r="A11" s="28">
        <v>5</v>
      </c>
      <c r="B11" s="14" t="s">
        <v>196</v>
      </c>
      <c r="C11" s="14" t="s">
        <v>220</v>
      </c>
      <c r="D11" s="14" t="s">
        <v>221</v>
      </c>
      <c r="E11" s="28" t="s">
        <v>4</v>
      </c>
      <c r="F11" s="159">
        <v>3150000</v>
      </c>
      <c r="G11" s="159">
        <v>1890000</v>
      </c>
      <c r="H11" s="159">
        <v>1260000</v>
      </c>
      <c r="I11" s="159">
        <v>630000</v>
      </c>
      <c r="J11" s="1"/>
      <c r="K11" s="1"/>
      <c r="Q11" s="1"/>
      <c r="R11" s="1"/>
      <c r="S11" s="1"/>
      <c r="T11" s="1"/>
      <c r="U11" s="1"/>
      <c r="V11" s="1"/>
      <c r="W11" s="1"/>
      <c r="X11" s="1"/>
    </row>
    <row r="12" spans="1:24" ht="31.5">
      <c r="A12" s="28">
        <v>6</v>
      </c>
      <c r="B12" s="14" t="s">
        <v>420</v>
      </c>
      <c r="C12" s="14" t="s">
        <v>216</v>
      </c>
      <c r="D12" s="14" t="s">
        <v>215</v>
      </c>
      <c r="E12" s="28" t="s">
        <v>4</v>
      </c>
      <c r="F12" s="159">
        <v>2730000</v>
      </c>
      <c r="G12" s="159">
        <v>1638000</v>
      </c>
      <c r="H12" s="159">
        <v>1092000</v>
      </c>
      <c r="I12" s="159">
        <v>546000</v>
      </c>
      <c r="J12" s="1"/>
      <c r="K12" s="1"/>
      <c r="Q12" s="1"/>
      <c r="R12" s="1"/>
      <c r="S12" s="1"/>
      <c r="T12" s="1"/>
      <c r="U12" s="1"/>
      <c r="V12" s="1"/>
      <c r="W12" s="1"/>
      <c r="X12" s="1"/>
    </row>
    <row r="13" spans="1:24" ht="42" customHeight="1">
      <c r="A13" s="28">
        <v>7</v>
      </c>
      <c r="B13" s="14" t="s">
        <v>54</v>
      </c>
      <c r="C13" s="14" t="s">
        <v>45</v>
      </c>
      <c r="D13" s="14" t="s">
        <v>46</v>
      </c>
      <c r="E13" s="28" t="s">
        <v>4</v>
      </c>
      <c r="F13" s="159">
        <v>2730000</v>
      </c>
      <c r="G13" s="159">
        <v>1638000</v>
      </c>
      <c r="H13" s="159">
        <v>1092000</v>
      </c>
      <c r="I13" s="159">
        <v>546000</v>
      </c>
      <c r="J13" s="1"/>
      <c r="K13" s="1"/>
      <c r="Q13" s="1"/>
      <c r="R13" s="1"/>
      <c r="S13" s="1"/>
      <c r="T13" s="1"/>
      <c r="U13" s="1"/>
      <c r="V13" s="1"/>
      <c r="W13" s="1"/>
      <c r="X13" s="1"/>
    </row>
    <row r="14" spans="1:24" ht="30.75" customHeight="1">
      <c r="A14" s="28">
        <v>8</v>
      </c>
      <c r="B14" s="14" t="s">
        <v>417</v>
      </c>
      <c r="C14" s="14" t="s">
        <v>48</v>
      </c>
      <c r="D14" s="14" t="s">
        <v>55</v>
      </c>
      <c r="E14" s="28" t="s">
        <v>4</v>
      </c>
      <c r="F14" s="159">
        <v>1820000</v>
      </c>
      <c r="G14" s="159">
        <v>1092000</v>
      </c>
      <c r="H14" s="159">
        <v>728000</v>
      </c>
      <c r="I14" s="159">
        <v>364000</v>
      </c>
      <c r="J14" s="1"/>
      <c r="K14" s="1"/>
      <c r="Q14" s="1"/>
      <c r="R14" s="1"/>
      <c r="S14" s="1"/>
      <c r="T14" s="1"/>
      <c r="U14" s="1"/>
      <c r="V14" s="1"/>
      <c r="W14" s="1"/>
      <c r="X14" s="1"/>
    </row>
    <row r="15" spans="1:24" ht="34.5" customHeight="1">
      <c r="A15" s="28">
        <v>9</v>
      </c>
      <c r="B15" s="14" t="s">
        <v>422</v>
      </c>
      <c r="C15" s="14" t="s">
        <v>246</v>
      </c>
      <c r="D15" s="14" t="s">
        <v>49</v>
      </c>
      <c r="E15" s="28" t="s">
        <v>5</v>
      </c>
      <c r="F15" s="159">
        <v>1610000</v>
      </c>
      <c r="G15" s="159">
        <v>966000</v>
      </c>
      <c r="H15" s="159">
        <v>644000</v>
      </c>
      <c r="I15" s="159">
        <v>322000</v>
      </c>
      <c r="J15" s="1"/>
      <c r="K15" s="1"/>
      <c r="Q15" s="1"/>
      <c r="R15" s="1"/>
      <c r="S15" s="1"/>
      <c r="T15" s="1"/>
      <c r="U15" s="1"/>
      <c r="V15" s="1"/>
      <c r="W15" s="1"/>
      <c r="X15" s="1"/>
    </row>
    <row r="16" spans="1:24" ht="38.25" customHeight="1">
      <c r="A16" s="28">
        <v>10</v>
      </c>
      <c r="B16" s="14" t="s">
        <v>390</v>
      </c>
      <c r="C16" s="14" t="s">
        <v>210</v>
      </c>
      <c r="D16" s="14" t="s">
        <v>430</v>
      </c>
      <c r="E16" s="28" t="s">
        <v>5</v>
      </c>
      <c r="F16" s="159">
        <v>1610000</v>
      </c>
      <c r="G16" s="159">
        <v>966000</v>
      </c>
      <c r="H16" s="159">
        <v>644000</v>
      </c>
      <c r="I16" s="159">
        <v>322000</v>
      </c>
      <c r="J16" s="1"/>
      <c r="K16" s="1"/>
      <c r="Q16" s="1"/>
      <c r="R16" s="1"/>
      <c r="S16" s="1"/>
      <c r="T16" s="1"/>
      <c r="U16" s="1"/>
      <c r="V16" s="1"/>
      <c r="W16" s="1"/>
      <c r="X16" s="1"/>
    </row>
    <row r="17" spans="1:24" ht="31.5">
      <c r="A17" s="28">
        <v>11</v>
      </c>
      <c r="B17" s="14" t="s">
        <v>418</v>
      </c>
      <c r="C17" s="14" t="s">
        <v>171</v>
      </c>
      <c r="D17" s="14" t="s">
        <v>217</v>
      </c>
      <c r="E17" s="28" t="s">
        <v>5</v>
      </c>
      <c r="F17" s="159">
        <v>1085000</v>
      </c>
      <c r="G17" s="159">
        <v>651000</v>
      </c>
      <c r="H17" s="159">
        <v>434000</v>
      </c>
      <c r="I17" s="159">
        <v>217000</v>
      </c>
      <c r="J17" s="1"/>
      <c r="K17" s="1"/>
      <c r="Q17" s="1"/>
      <c r="R17" s="1"/>
      <c r="S17" s="1"/>
      <c r="T17" s="1"/>
      <c r="U17" s="1"/>
      <c r="V17" s="1"/>
      <c r="W17" s="1"/>
      <c r="X17" s="1"/>
    </row>
    <row r="18" spans="1:24" ht="47.25">
      <c r="A18" s="28">
        <v>12</v>
      </c>
      <c r="B18" s="14" t="s">
        <v>421</v>
      </c>
      <c r="C18" s="14" t="s">
        <v>431</v>
      </c>
      <c r="D18" s="14" t="s">
        <v>50</v>
      </c>
      <c r="E18" s="28" t="s">
        <v>5</v>
      </c>
      <c r="F18" s="159">
        <v>805000</v>
      </c>
      <c r="G18" s="159">
        <v>483000</v>
      </c>
      <c r="H18" s="159">
        <v>322000</v>
      </c>
      <c r="I18" s="159"/>
      <c r="J18" s="1"/>
      <c r="K18" s="1"/>
      <c r="Q18" s="1"/>
      <c r="R18" s="1"/>
      <c r="S18" s="1"/>
      <c r="T18" s="1"/>
      <c r="U18" s="1"/>
      <c r="V18" s="1"/>
      <c r="W18" s="1"/>
      <c r="X18" s="1"/>
    </row>
    <row r="19" spans="1:24" ht="35.25" customHeight="1">
      <c r="A19" s="28">
        <v>13</v>
      </c>
      <c r="B19" s="14" t="s">
        <v>419</v>
      </c>
      <c r="C19" s="14" t="s">
        <v>217</v>
      </c>
      <c r="D19" s="14" t="s">
        <v>209</v>
      </c>
      <c r="E19" s="28" t="s">
        <v>5</v>
      </c>
      <c r="F19" s="159">
        <v>840000</v>
      </c>
      <c r="G19" s="159">
        <v>504000</v>
      </c>
      <c r="H19" s="159">
        <v>336000</v>
      </c>
      <c r="I19" s="159"/>
      <c r="J19" s="1"/>
      <c r="K19" s="1"/>
      <c r="Q19" s="1"/>
      <c r="R19" s="1"/>
      <c r="S19" s="1"/>
      <c r="T19" s="1"/>
      <c r="U19" s="1"/>
      <c r="V19" s="1"/>
      <c r="W19" s="1"/>
      <c r="X19" s="1"/>
    </row>
    <row r="20" spans="1:24" ht="30" customHeight="1">
      <c r="A20" s="28">
        <v>14</v>
      </c>
      <c r="B20" s="14" t="s">
        <v>384</v>
      </c>
      <c r="C20" s="14" t="s">
        <v>57</v>
      </c>
      <c r="D20" s="14" t="s">
        <v>51</v>
      </c>
      <c r="E20" s="28" t="s">
        <v>5</v>
      </c>
      <c r="F20" s="159">
        <v>805000</v>
      </c>
      <c r="G20" s="159">
        <v>483000</v>
      </c>
      <c r="H20" s="159">
        <v>322000</v>
      </c>
      <c r="I20" s="159"/>
      <c r="J20" s="1"/>
      <c r="K20" s="1"/>
      <c r="Q20" s="1"/>
      <c r="R20" s="1"/>
      <c r="S20" s="1"/>
      <c r="T20" s="1"/>
      <c r="U20" s="1"/>
      <c r="V20" s="1"/>
      <c r="W20" s="1"/>
      <c r="X20" s="1"/>
    </row>
    <row r="21" spans="1:24" ht="32.25" customHeight="1">
      <c r="A21" s="28">
        <v>15</v>
      </c>
      <c r="B21" s="14" t="s">
        <v>385</v>
      </c>
      <c r="C21" s="14" t="s">
        <v>51</v>
      </c>
      <c r="D21" s="14" t="s">
        <v>52</v>
      </c>
      <c r="E21" s="28" t="s">
        <v>5</v>
      </c>
      <c r="F21" s="159">
        <v>525000</v>
      </c>
      <c r="G21" s="159">
        <v>315000</v>
      </c>
      <c r="H21" s="159"/>
      <c r="I21" s="159"/>
      <c r="J21" s="1"/>
      <c r="K21" s="1"/>
      <c r="Q21" s="1"/>
      <c r="R21" s="1"/>
      <c r="S21" s="1"/>
      <c r="T21" s="1"/>
      <c r="U21" s="1"/>
      <c r="V21" s="1"/>
      <c r="W21" s="1"/>
      <c r="X21" s="1"/>
    </row>
    <row r="22" spans="1:24" ht="39" customHeight="1">
      <c r="A22" s="28">
        <v>16</v>
      </c>
      <c r="B22" s="14" t="s">
        <v>386</v>
      </c>
      <c r="C22" s="14" t="s">
        <v>432</v>
      </c>
      <c r="D22" s="14" t="s">
        <v>53</v>
      </c>
      <c r="E22" s="28" t="s">
        <v>5</v>
      </c>
      <c r="F22" s="159">
        <v>525000</v>
      </c>
      <c r="G22" s="159">
        <v>315000</v>
      </c>
      <c r="H22" s="159"/>
      <c r="I22" s="159"/>
      <c r="J22" s="1"/>
      <c r="K22" s="1"/>
      <c r="Q22" s="1"/>
      <c r="R22" s="1"/>
      <c r="S22" s="1"/>
      <c r="T22" s="1"/>
      <c r="U22" s="1"/>
      <c r="V22" s="1"/>
      <c r="W22" s="1"/>
      <c r="X22" s="1"/>
    </row>
    <row r="23" spans="1:9" ht="15.75">
      <c r="A23" s="216" t="s">
        <v>399</v>
      </c>
      <c r="B23" s="216"/>
      <c r="C23" s="216"/>
      <c r="D23" s="216"/>
      <c r="E23" s="216"/>
      <c r="F23" s="216"/>
      <c r="G23" s="216"/>
      <c r="H23" s="216"/>
      <c r="I23" s="216"/>
    </row>
  </sheetData>
  <sheetProtection/>
  <mergeCells count="8">
    <mergeCell ref="A2:I2"/>
    <mergeCell ref="A23:I23"/>
    <mergeCell ref="F5:I5"/>
    <mergeCell ref="A5:A6"/>
    <mergeCell ref="B5:B6"/>
    <mergeCell ref="C5:D5"/>
    <mergeCell ref="E5:E6"/>
    <mergeCell ref="A3:H3"/>
  </mergeCells>
  <printOptions/>
  <pageMargins left="0.2362204724409449" right="0.31496062992125984" top="0.984251968503937" bottom="0.7874015748031497" header="0.31496062992125984" footer="0.5118110236220472"/>
  <pageSetup firstPageNumber="223" useFirstPageNumber="1" horizontalDpi="600" verticalDpi="600" orientation="landscape" paperSize="9" scale="90" r:id="rId1"/>
  <headerFooter>
    <oddFooter>&amp;C&amp;P</oddFooter>
  </headerFooter>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AB27"/>
  <sheetViews>
    <sheetView tabSelected="1" view="pageBreakPreview" zoomScaleSheetLayoutView="100" workbookViewId="0" topLeftCell="A1">
      <selection activeCell="C25" sqref="C25"/>
    </sheetView>
  </sheetViews>
  <sheetFormatPr defaultColWidth="9.140625" defaultRowHeight="15"/>
  <cols>
    <col min="1" max="1" width="5.57421875" style="1" customWidth="1"/>
    <col min="2" max="2" width="21.140625" style="1" customWidth="1"/>
    <col min="3" max="3" width="23.421875" style="1" customWidth="1"/>
    <col min="4" max="4" width="19.421875" style="1" customWidth="1"/>
    <col min="5" max="5" width="8.8515625" style="10" customWidth="1"/>
    <col min="6" max="6" width="11.00390625" style="10" customWidth="1"/>
    <col min="7" max="7" width="10.421875" style="1" customWidth="1"/>
    <col min="8" max="9" width="10.140625" style="1" bestFit="1" customWidth="1"/>
    <col min="10" max="10" width="9.8515625" style="1" customWidth="1"/>
    <col min="11" max="11" width="10.140625" style="1" bestFit="1" customWidth="1"/>
    <col min="12" max="12" width="9.8515625" style="1" customWidth="1"/>
    <col min="13" max="13" width="9.421875" style="1" customWidth="1"/>
    <col min="14" max="14" width="13.00390625" style="6" customWidth="1"/>
    <col min="15" max="15" width="12.421875" style="6" customWidth="1"/>
    <col min="16" max="16" width="11.421875" style="6" customWidth="1"/>
    <col min="17" max="17" width="10.00390625" style="6" customWidth="1"/>
    <col min="18" max="20" width="11.421875" style="6" customWidth="1"/>
    <col min="21" max="21" width="10.421875" style="6" customWidth="1"/>
    <col min="22" max="16384" width="9.140625" style="1" customWidth="1"/>
  </cols>
  <sheetData>
    <row r="1" spans="1:13" s="26" customFormat="1" ht="22.5" customHeight="1">
      <c r="A1" s="124" t="s">
        <v>410</v>
      </c>
      <c r="B1" s="101"/>
      <c r="C1" s="101"/>
      <c r="D1" s="101"/>
      <c r="E1" s="111"/>
      <c r="F1" s="101"/>
      <c r="G1" s="101"/>
      <c r="H1" s="101"/>
      <c r="I1" s="101"/>
      <c r="J1" s="101"/>
      <c r="K1" s="101"/>
      <c r="L1" s="101"/>
      <c r="M1" s="101"/>
    </row>
    <row r="2" spans="1:14" s="125" customFormat="1" ht="15.75" customHeight="1">
      <c r="A2" s="220" t="s">
        <v>423</v>
      </c>
      <c r="B2" s="220"/>
      <c r="C2" s="220"/>
      <c r="D2" s="220"/>
      <c r="E2" s="220"/>
      <c r="F2" s="220"/>
      <c r="G2" s="220"/>
      <c r="H2" s="220"/>
      <c r="I2" s="220"/>
      <c r="J2" s="220"/>
      <c r="K2" s="220"/>
      <c r="L2" s="220"/>
      <c r="M2" s="220"/>
      <c r="N2" s="133"/>
    </row>
    <row r="3" spans="1:12" s="26" customFormat="1" ht="22.5" customHeight="1">
      <c r="A3" s="185" t="str">
        <f>'Bảng 5'!A4:H4</f>
        <v>(Ban hành kèm theo Quyết định số:  32 /2019/QĐ-UBND ngày 20 tháng 12 năm 2019 của Ủy ban nhân dân tỉnh Lạng Sơn)</v>
      </c>
      <c r="B3" s="221"/>
      <c r="C3" s="221"/>
      <c r="D3" s="221"/>
      <c r="E3" s="221"/>
      <c r="F3" s="221"/>
      <c r="G3" s="221"/>
      <c r="H3" s="221"/>
      <c r="I3" s="221"/>
      <c r="J3" s="221"/>
      <c r="K3" s="221"/>
      <c r="L3" s="221"/>
    </row>
    <row r="4" spans="1:28" s="83" customFormat="1" ht="18" customHeight="1">
      <c r="A4" s="124" t="s">
        <v>410</v>
      </c>
      <c r="B4" s="126"/>
      <c r="C4" s="126"/>
      <c r="D4" s="126"/>
      <c r="E4" s="122"/>
      <c r="F4" s="126"/>
      <c r="G4" s="127"/>
      <c r="H4" s="127"/>
      <c r="I4" s="127"/>
      <c r="J4" s="127"/>
      <c r="K4" s="127"/>
      <c r="L4" s="128" t="s">
        <v>424</v>
      </c>
      <c r="M4" s="127"/>
      <c r="N4" s="129"/>
      <c r="O4" s="130"/>
      <c r="P4" s="130"/>
      <c r="Q4" s="130"/>
      <c r="R4" s="130"/>
      <c r="S4" s="130"/>
      <c r="T4" s="130"/>
      <c r="U4" s="130"/>
      <c r="V4" s="130"/>
      <c r="W4" s="130"/>
      <c r="X4" s="131"/>
      <c r="Y4" s="131"/>
      <c r="Z4" s="131"/>
      <c r="AA4" s="132"/>
      <c r="AB4" s="86"/>
    </row>
    <row r="5" spans="1:21" ht="36" customHeight="1">
      <c r="A5" s="222" t="s">
        <v>10</v>
      </c>
      <c r="B5" s="178" t="s">
        <v>397</v>
      </c>
      <c r="C5" s="224" t="s">
        <v>21</v>
      </c>
      <c r="D5" s="225"/>
      <c r="E5" s="186" t="s">
        <v>429</v>
      </c>
      <c r="F5" s="223" t="s">
        <v>7</v>
      </c>
      <c r="G5" s="223"/>
      <c r="H5" s="223"/>
      <c r="I5" s="223"/>
      <c r="J5" s="223" t="s">
        <v>370</v>
      </c>
      <c r="K5" s="223"/>
      <c r="L5" s="223"/>
      <c r="M5" s="223"/>
      <c r="N5" s="1"/>
      <c r="O5" s="1"/>
      <c r="P5" s="1"/>
      <c r="Q5" s="1"/>
      <c r="R5" s="1"/>
      <c r="S5" s="1"/>
      <c r="T5" s="1"/>
      <c r="U5" s="1"/>
    </row>
    <row r="6" spans="1:21" ht="15.75">
      <c r="A6" s="222"/>
      <c r="B6" s="219"/>
      <c r="C6" s="23" t="s">
        <v>22</v>
      </c>
      <c r="D6" s="23" t="s">
        <v>23</v>
      </c>
      <c r="E6" s="186"/>
      <c r="F6" s="24" t="s">
        <v>0</v>
      </c>
      <c r="G6" s="24" t="s">
        <v>1</v>
      </c>
      <c r="H6" s="24" t="s">
        <v>2</v>
      </c>
      <c r="I6" s="24" t="s">
        <v>387</v>
      </c>
      <c r="J6" s="24" t="s">
        <v>0</v>
      </c>
      <c r="K6" s="24" t="s">
        <v>1</v>
      </c>
      <c r="L6" s="24" t="s">
        <v>2</v>
      </c>
      <c r="M6" s="24" t="s">
        <v>387</v>
      </c>
      <c r="N6" s="1"/>
      <c r="O6" s="1"/>
      <c r="P6" s="1"/>
      <c r="Q6" s="1"/>
      <c r="R6" s="1"/>
      <c r="S6" s="1"/>
      <c r="T6" s="1"/>
      <c r="U6" s="1"/>
    </row>
    <row r="7" spans="1:21" ht="39.75" customHeight="1">
      <c r="A7" s="28">
        <v>1</v>
      </c>
      <c r="B7" s="14" t="s">
        <v>388</v>
      </c>
      <c r="C7" s="14" t="s">
        <v>204</v>
      </c>
      <c r="D7" s="14" t="s">
        <v>227</v>
      </c>
      <c r="E7" s="28" t="s">
        <v>3</v>
      </c>
      <c r="F7" s="103">
        <v>6500000</v>
      </c>
      <c r="G7" s="103">
        <v>3900000</v>
      </c>
      <c r="H7" s="103">
        <v>2600000</v>
      </c>
      <c r="I7" s="103">
        <v>1300000</v>
      </c>
      <c r="J7" s="103">
        <v>4550000</v>
      </c>
      <c r="K7" s="103">
        <v>2730000</v>
      </c>
      <c r="L7" s="103">
        <v>1820000</v>
      </c>
      <c r="M7" s="103">
        <v>910000</v>
      </c>
      <c r="N7" s="1"/>
      <c r="O7" s="1"/>
      <c r="P7" s="1"/>
      <c r="Q7" s="1"/>
      <c r="R7" s="1"/>
      <c r="S7" s="1"/>
      <c r="T7" s="1"/>
      <c r="U7" s="1"/>
    </row>
    <row r="8" spans="1:21" ht="31.5">
      <c r="A8" s="28">
        <v>2</v>
      </c>
      <c r="B8" s="14" t="s">
        <v>214</v>
      </c>
      <c r="C8" s="14" t="s">
        <v>222</v>
      </c>
      <c r="D8" s="14" t="s">
        <v>223</v>
      </c>
      <c r="E8" s="28" t="s">
        <v>4</v>
      </c>
      <c r="F8" s="103">
        <v>4500000</v>
      </c>
      <c r="G8" s="103">
        <v>2700000</v>
      </c>
      <c r="H8" s="103">
        <v>1800000</v>
      </c>
      <c r="I8" s="103">
        <v>900000</v>
      </c>
      <c r="J8" s="103">
        <v>2700000</v>
      </c>
      <c r="K8" s="103">
        <v>1620000</v>
      </c>
      <c r="L8" s="103">
        <v>1080000</v>
      </c>
      <c r="M8" s="103">
        <v>540000</v>
      </c>
      <c r="N8" s="1"/>
      <c r="O8" s="1"/>
      <c r="P8" s="1"/>
      <c r="Q8" s="1"/>
      <c r="R8" s="1"/>
      <c r="S8" s="1"/>
      <c r="T8" s="1"/>
      <c r="U8" s="1"/>
    </row>
    <row r="9" spans="1:21" ht="47.25">
      <c r="A9" s="28">
        <v>3</v>
      </c>
      <c r="B9" s="14" t="s">
        <v>213</v>
      </c>
      <c r="C9" s="14" t="s">
        <v>218</v>
      </c>
      <c r="D9" s="14" t="s">
        <v>219</v>
      </c>
      <c r="E9" s="28" t="s">
        <v>4</v>
      </c>
      <c r="F9" s="103">
        <v>4500000</v>
      </c>
      <c r="G9" s="103">
        <v>2700000</v>
      </c>
      <c r="H9" s="103">
        <v>1800000</v>
      </c>
      <c r="I9" s="103">
        <v>900000</v>
      </c>
      <c r="J9" s="103">
        <v>2700000</v>
      </c>
      <c r="K9" s="103">
        <v>1620000</v>
      </c>
      <c r="L9" s="103">
        <v>1080000</v>
      </c>
      <c r="M9" s="103">
        <v>540000</v>
      </c>
      <c r="N9" s="1"/>
      <c r="O9" s="1"/>
      <c r="P9" s="1"/>
      <c r="Q9" s="1"/>
      <c r="R9" s="1"/>
      <c r="S9" s="1"/>
      <c r="T9" s="1"/>
      <c r="U9" s="1"/>
    </row>
    <row r="10" spans="1:21" ht="31.5">
      <c r="A10" s="28">
        <v>4</v>
      </c>
      <c r="B10" s="14" t="s">
        <v>212</v>
      </c>
      <c r="C10" s="14" t="s">
        <v>224</v>
      </c>
      <c r="D10" s="14" t="s">
        <v>44</v>
      </c>
      <c r="E10" s="28" t="s">
        <v>4</v>
      </c>
      <c r="F10" s="103">
        <v>3900000</v>
      </c>
      <c r="G10" s="103">
        <v>2340000</v>
      </c>
      <c r="H10" s="103">
        <v>1560000</v>
      </c>
      <c r="I10" s="103">
        <v>780000</v>
      </c>
      <c r="J10" s="103">
        <v>2340000</v>
      </c>
      <c r="K10" s="103">
        <v>1404000</v>
      </c>
      <c r="L10" s="103">
        <v>936000</v>
      </c>
      <c r="M10" s="103">
        <v>468000</v>
      </c>
      <c r="N10" s="1"/>
      <c r="O10" s="1"/>
      <c r="P10" s="1"/>
      <c r="Q10" s="1"/>
      <c r="R10" s="1"/>
      <c r="S10" s="1"/>
      <c r="T10" s="1"/>
      <c r="U10" s="1"/>
    </row>
    <row r="11" spans="1:21" ht="31.5">
      <c r="A11" s="28">
        <v>5</v>
      </c>
      <c r="B11" s="14" t="s">
        <v>196</v>
      </c>
      <c r="C11" s="14" t="s">
        <v>220</v>
      </c>
      <c r="D11" s="14" t="s">
        <v>221</v>
      </c>
      <c r="E11" s="28" t="s">
        <v>4</v>
      </c>
      <c r="F11" s="103">
        <v>4500000</v>
      </c>
      <c r="G11" s="103">
        <v>2700000</v>
      </c>
      <c r="H11" s="103">
        <v>1800000</v>
      </c>
      <c r="I11" s="103">
        <v>900000</v>
      </c>
      <c r="J11" s="103">
        <v>2700000</v>
      </c>
      <c r="K11" s="103">
        <v>1620000</v>
      </c>
      <c r="L11" s="103">
        <v>1080000</v>
      </c>
      <c r="M11" s="103">
        <v>540000</v>
      </c>
      <c r="N11" s="1"/>
      <c r="O11" s="1"/>
      <c r="P11" s="1"/>
      <c r="Q11" s="1"/>
      <c r="R11" s="1"/>
      <c r="S11" s="1"/>
      <c r="T11" s="1"/>
      <c r="U11" s="1"/>
    </row>
    <row r="12" spans="1:21" ht="15.75">
      <c r="A12" s="28">
        <v>6</v>
      </c>
      <c r="B12" s="14" t="s">
        <v>43</v>
      </c>
      <c r="C12" s="14" t="s">
        <v>227</v>
      </c>
      <c r="D12" s="14" t="s">
        <v>246</v>
      </c>
      <c r="E12" s="28" t="s">
        <v>4</v>
      </c>
      <c r="F12" s="103">
        <v>3900000</v>
      </c>
      <c r="G12" s="103">
        <v>2340000</v>
      </c>
      <c r="H12" s="103">
        <v>1560000</v>
      </c>
      <c r="I12" s="103">
        <v>780000</v>
      </c>
      <c r="J12" s="103">
        <v>2340000</v>
      </c>
      <c r="K12" s="103">
        <v>1404000</v>
      </c>
      <c r="L12" s="103">
        <v>936000</v>
      </c>
      <c r="M12" s="103">
        <v>468000</v>
      </c>
      <c r="N12" s="1"/>
      <c r="O12" s="1"/>
      <c r="P12" s="1"/>
      <c r="Q12" s="1"/>
      <c r="R12" s="1"/>
      <c r="S12" s="1"/>
      <c r="T12" s="1"/>
      <c r="U12" s="1"/>
    </row>
    <row r="13" spans="1:21" ht="47.25">
      <c r="A13" s="28">
        <v>7</v>
      </c>
      <c r="B13" s="14" t="s">
        <v>54</v>
      </c>
      <c r="C13" s="14" t="s">
        <v>45</v>
      </c>
      <c r="D13" s="14" t="s">
        <v>46</v>
      </c>
      <c r="E13" s="28" t="s">
        <v>4</v>
      </c>
      <c r="F13" s="103">
        <v>3900000</v>
      </c>
      <c r="G13" s="103">
        <v>2340000</v>
      </c>
      <c r="H13" s="103">
        <v>1560000</v>
      </c>
      <c r="I13" s="103">
        <v>780000</v>
      </c>
      <c r="J13" s="103">
        <v>2340000</v>
      </c>
      <c r="K13" s="103">
        <v>1404000</v>
      </c>
      <c r="L13" s="103">
        <v>936000</v>
      </c>
      <c r="M13" s="103">
        <v>468000</v>
      </c>
      <c r="N13" s="1"/>
      <c r="O13" s="1"/>
      <c r="P13" s="1"/>
      <c r="Q13" s="1"/>
      <c r="R13" s="1"/>
      <c r="S13" s="1"/>
      <c r="T13" s="1"/>
      <c r="U13" s="1"/>
    </row>
    <row r="14" spans="1:21" ht="49.5" customHeight="1">
      <c r="A14" s="28">
        <v>8</v>
      </c>
      <c r="B14" s="14" t="s">
        <v>47</v>
      </c>
      <c r="C14" s="14" t="s">
        <v>48</v>
      </c>
      <c r="D14" s="14" t="s">
        <v>55</v>
      </c>
      <c r="E14" s="28" t="s">
        <v>4</v>
      </c>
      <c r="F14" s="103">
        <v>2600000</v>
      </c>
      <c r="G14" s="103">
        <v>1560000</v>
      </c>
      <c r="H14" s="103">
        <v>1040000</v>
      </c>
      <c r="I14" s="103">
        <v>520000</v>
      </c>
      <c r="J14" s="103">
        <v>1560000</v>
      </c>
      <c r="K14" s="103">
        <v>936000</v>
      </c>
      <c r="L14" s="103">
        <v>624000</v>
      </c>
      <c r="M14" s="103">
        <v>312000</v>
      </c>
      <c r="N14" s="1"/>
      <c r="O14" s="1"/>
      <c r="P14" s="1"/>
      <c r="Q14" s="1"/>
      <c r="R14" s="1"/>
      <c r="S14" s="1"/>
      <c r="T14" s="1"/>
      <c r="U14" s="1"/>
    </row>
    <row r="15" spans="1:21" ht="31.5">
      <c r="A15" s="28">
        <v>9</v>
      </c>
      <c r="B15" s="14" t="s">
        <v>56</v>
      </c>
      <c r="C15" s="14" t="s">
        <v>246</v>
      </c>
      <c r="D15" s="14" t="s">
        <v>49</v>
      </c>
      <c r="E15" s="28" t="s">
        <v>5</v>
      </c>
      <c r="F15" s="103">
        <v>2300000</v>
      </c>
      <c r="G15" s="103">
        <v>1380000</v>
      </c>
      <c r="H15" s="103">
        <v>920000</v>
      </c>
      <c r="I15" s="103">
        <v>460000</v>
      </c>
      <c r="J15" s="103">
        <v>1380000</v>
      </c>
      <c r="K15" s="103">
        <v>828000</v>
      </c>
      <c r="L15" s="103">
        <v>552000</v>
      </c>
      <c r="M15" s="103">
        <v>276000</v>
      </c>
      <c r="N15" s="1"/>
      <c r="O15" s="1"/>
      <c r="P15" s="1"/>
      <c r="Q15" s="1"/>
      <c r="R15" s="1"/>
      <c r="S15" s="1"/>
      <c r="T15" s="1"/>
      <c r="U15" s="1"/>
    </row>
    <row r="16" spans="1:21" ht="47.25">
      <c r="A16" s="28">
        <v>10</v>
      </c>
      <c r="B16" s="14" t="s">
        <v>390</v>
      </c>
      <c r="C16" s="14" t="s">
        <v>210</v>
      </c>
      <c r="D16" s="14" t="s">
        <v>211</v>
      </c>
      <c r="E16" s="28" t="s">
        <v>5</v>
      </c>
      <c r="F16" s="103">
        <v>2300000</v>
      </c>
      <c r="G16" s="103">
        <v>1380000</v>
      </c>
      <c r="H16" s="103">
        <v>920000</v>
      </c>
      <c r="I16" s="103">
        <v>460000</v>
      </c>
      <c r="J16" s="103">
        <v>1380000</v>
      </c>
      <c r="K16" s="103">
        <v>828000</v>
      </c>
      <c r="L16" s="103">
        <v>552000</v>
      </c>
      <c r="M16" s="103">
        <v>276000</v>
      </c>
      <c r="N16" s="1"/>
      <c r="O16" s="1"/>
      <c r="P16" s="1"/>
      <c r="Q16" s="1"/>
      <c r="R16" s="1"/>
      <c r="S16" s="1"/>
      <c r="T16" s="1"/>
      <c r="U16" s="1"/>
    </row>
    <row r="17" spans="1:21" ht="31.5">
      <c r="A17" s="28">
        <v>11</v>
      </c>
      <c r="B17" s="14" t="s">
        <v>47</v>
      </c>
      <c r="C17" s="14" t="s">
        <v>171</v>
      </c>
      <c r="D17" s="14" t="s">
        <v>217</v>
      </c>
      <c r="E17" s="28" t="s">
        <v>5</v>
      </c>
      <c r="F17" s="103">
        <v>1550000</v>
      </c>
      <c r="G17" s="103">
        <v>930000</v>
      </c>
      <c r="H17" s="103">
        <v>620000</v>
      </c>
      <c r="I17" s="103">
        <v>310000</v>
      </c>
      <c r="J17" s="103">
        <v>930000</v>
      </c>
      <c r="K17" s="103">
        <v>558000</v>
      </c>
      <c r="L17" s="103">
        <v>372000</v>
      </c>
      <c r="M17" s="103"/>
      <c r="N17" s="1"/>
      <c r="O17" s="1"/>
      <c r="P17" s="1"/>
      <c r="Q17" s="1"/>
      <c r="R17" s="1"/>
      <c r="S17" s="1"/>
      <c r="T17" s="1"/>
      <c r="U17" s="1"/>
    </row>
    <row r="18" spans="1:21" ht="64.5" customHeight="1">
      <c r="A18" s="28">
        <v>12</v>
      </c>
      <c r="B18" s="14" t="s">
        <v>389</v>
      </c>
      <c r="C18" s="14" t="s">
        <v>431</v>
      </c>
      <c r="D18" s="14" t="s">
        <v>50</v>
      </c>
      <c r="E18" s="28" t="s">
        <v>5</v>
      </c>
      <c r="F18" s="103">
        <v>1150000</v>
      </c>
      <c r="G18" s="103">
        <v>690000</v>
      </c>
      <c r="H18" s="103">
        <v>460000</v>
      </c>
      <c r="I18" s="103"/>
      <c r="J18" s="103">
        <v>690000</v>
      </c>
      <c r="K18" s="103">
        <v>414000</v>
      </c>
      <c r="L18" s="103">
        <v>276000</v>
      </c>
      <c r="M18" s="103"/>
      <c r="N18" s="1"/>
      <c r="O18" s="1"/>
      <c r="P18" s="1"/>
      <c r="Q18" s="1"/>
      <c r="R18" s="1"/>
      <c r="S18" s="1"/>
      <c r="T18" s="1"/>
      <c r="U18" s="1"/>
    </row>
    <row r="19" spans="1:21" ht="47.25">
      <c r="A19" s="28">
        <v>13</v>
      </c>
      <c r="B19" s="14" t="s">
        <v>383</v>
      </c>
      <c r="C19" s="14" t="s">
        <v>217</v>
      </c>
      <c r="D19" s="14" t="s">
        <v>209</v>
      </c>
      <c r="E19" s="28" t="s">
        <v>5</v>
      </c>
      <c r="F19" s="103">
        <v>1200000</v>
      </c>
      <c r="G19" s="103">
        <v>720000</v>
      </c>
      <c r="H19" s="103">
        <v>480000</v>
      </c>
      <c r="I19" s="103"/>
      <c r="J19" s="103">
        <v>720000</v>
      </c>
      <c r="K19" s="103">
        <v>432000</v>
      </c>
      <c r="L19" s="103">
        <v>288000</v>
      </c>
      <c r="M19" s="103"/>
      <c r="N19" s="1"/>
      <c r="O19" s="1"/>
      <c r="P19" s="1"/>
      <c r="Q19" s="1"/>
      <c r="R19" s="1"/>
      <c r="S19" s="1"/>
      <c r="T19" s="1"/>
      <c r="U19" s="1"/>
    </row>
    <row r="20" spans="1:21" ht="36.75" customHeight="1">
      <c r="A20" s="28">
        <v>14</v>
      </c>
      <c r="B20" s="14" t="s">
        <v>391</v>
      </c>
      <c r="C20" s="14" t="s">
        <v>57</v>
      </c>
      <c r="D20" s="14" t="s">
        <v>51</v>
      </c>
      <c r="E20" s="28" t="s">
        <v>5</v>
      </c>
      <c r="F20" s="103">
        <v>1150000</v>
      </c>
      <c r="G20" s="103">
        <v>690000</v>
      </c>
      <c r="H20" s="103">
        <v>460000</v>
      </c>
      <c r="I20" s="103"/>
      <c r="J20" s="103">
        <v>690000</v>
      </c>
      <c r="K20" s="103">
        <v>414000</v>
      </c>
      <c r="L20" s="103">
        <v>276000</v>
      </c>
      <c r="M20" s="103"/>
      <c r="N20" s="1"/>
      <c r="O20" s="1"/>
      <c r="P20" s="1"/>
      <c r="Q20" s="1"/>
      <c r="R20" s="1"/>
      <c r="S20" s="1"/>
      <c r="T20" s="1"/>
      <c r="U20" s="1"/>
    </row>
    <row r="21" spans="1:21" ht="31.5">
      <c r="A21" s="28">
        <v>15</v>
      </c>
      <c r="B21" s="14" t="s">
        <v>392</v>
      </c>
      <c r="C21" s="14" t="s">
        <v>51</v>
      </c>
      <c r="D21" s="14" t="s">
        <v>52</v>
      </c>
      <c r="E21" s="28" t="s">
        <v>5</v>
      </c>
      <c r="F21" s="103">
        <v>750000</v>
      </c>
      <c r="G21" s="103">
        <v>450000</v>
      </c>
      <c r="H21" s="103"/>
      <c r="I21" s="103"/>
      <c r="J21" s="103">
        <v>450000</v>
      </c>
      <c r="K21" s="103">
        <v>270000</v>
      </c>
      <c r="L21" s="103"/>
      <c r="M21" s="103"/>
      <c r="N21" s="1"/>
      <c r="O21" s="1"/>
      <c r="P21" s="1"/>
      <c r="Q21" s="1"/>
      <c r="R21" s="1"/>
      <c r="S21" s="1"/>
      <c r="T21" s="1"/>
      <c r="U21" s="1"/>
    </row>
    <row r="22" spans="1:21" ht="47.25">
      <c r="A22" s="28">
        <v>16</v>
      </c>
      <c r="B22" s="14" t="s">
        <v>386</v>
      </c>
      <c r="C22" s="14" t="s">
        <v>433</v>
      </c>
      <c r="D22" s="14" t="s">
        <v>53</v>
      </c>
      <c r="E22" s="28" t="s">
        <v>5</v>
      </c>
      <c r="F22" s="103">
        <v>750000</v>
      </c>
      <c r="G22" s="103">
        <v>450000</v>
      </c>
      <c r="H22" s="103"/>
      <c r="I22" s="103"/>
      <c r="J22" s="103">
        <v>450000</v>
      </c>
      <c r="K22" s="103">
        <v>270000</v>
      </c>
      <c r="L22" s="103"/>
      <c r="M22" s="103"/>
      <c r="N22" s="1"/>
      <c r="O22" s="1"/>
      <c r="P22" s="1"/>
      <c r="Q22" s="1"/>
      <c r="R22" s="1"/>
      <c r="S22" s="1"/>
      <c r="T22" s="1"/>
      <c r="U22" s="1"/>
    </row>
    <row r="23" spans="1:13" ht="24" customHeight="1">
      <c r="A23" s="216" t="s">
        <v>248</v>
      </c>
      <c r="B23" s="216"/>
      <c r="C23" s="216"/>
      <c r="D23" s="216"/>
      <c r="E23" s="216"/>
      <c r="F23" s="216"/>
      <c r="G23" s="216"/>
      <c r="H23" s="216"/>
      <c r="I23" s="216"/>
      <c r="J23" s="216"/>
      <c r="K23" s="216"/>
      <c r="L23" s="10"/>
      <c r="M23" s="10"/>
    </row>
    <row r="24" spans="1:21" ht="18.75">
      <c r="A24" s="144" t="s">
        <v>425</v>
      </c>
      <c r="B24" s="144"/>
      <c r="C24" s="144"/>
      <c r="D24" s="144"/>
      <c r="F24" s="145" t="s">
        <v>434</v>
      </c>
      <c r="G24" s="10"/>
      <c r="H24" s="10"/>
      <c r="I24" s="10"/>
      <c r="J24" s="10"/>
      <c r="K24" s="10"/>
      <c r="L24" s="10"/>
      <c r="M24" s="10"/>
      <c r="N24" s="1"/>
      <c r="O24" s="1"/>
      <c r="P24" s="1"/>
      <c r="Q24" s="1"/>
      <c r="R24" s="1"/>
      <c r="S24" s="1"/>
      <c r="T24" s="1"/>
      <c r="U24" s="1"/>
    </row>
    <row r="25" spans="1:21" ht="38.25" customHeight="1">
      <c r="A25" s="20" t="s">
        <v>10</v>
      </c>
      <c r="B25" s="20" t="s">
        <v>167</v>
      </c>
      <c r="C25" s="20" t="s">
        <v>7</v>
      </c>
      <c r="D25" s="184" t="s">
        <v>168</v>
      </c>
      <c r="E25" s="184"/>
      <c r="F25" s="184"/>
      <c r="G25" s="184"/>
      <c r="H25" s="184" t="s">
        <v>8</v>
      </c>
      <c r="I25" s="184"/>
      <c r="J25" s="184"/>
      <c r="K25" s="184"/>
      <c r="L25" s="133"/>
      <c r="M25" s="133"/>
      <c r="N25" s="1"/>
      <c r="O25" s="1"/>
      <c r="P25" s="1"/>
      <c r="Q25" s="1"/>
      <c r="R25" s="1"/>
      <c r="S25" s="1"/>
      <c r="T25" s="1"/>
      <c r="U25" s="1"/>
    </row>
    <row r="26" spans="1:21" ht="25.5" customHeight="1">
      <c r="A26" s="28">
        <v>1</v>
      </c>
      <c r="B26" s="146" t="s">
        <v>80</v>
      </c>
      <c r="C26" s="99">
        <v>300000</v>
      </c>
      <c r="D26" s="226">
        <v>240000</v>
      </c>
      <c r="E26" s="227"/>
      <c r="F26" s="227"/>
      <c r="G26" s="227"/>
      <c r="H26" s="226">
        <v>210000</v>
      </c>
      <c r="I26" s="227"/>
      <c r="J26" s="227"/>
      <c r="K26" s="227"/>
      <c r="L26" s="147"/>
      <c r="M26" s="147"/>
      <c r="N26" s="1"/>
      <c r="O26" s="1"/>
      <c r="P26" s="1"/>
      <c r="Q26" s="1"/>
      <c r="R26" s="1"/>
      <c r="S26" s="1"/>
      <c r="T26" s="1"/>
      <c r="U26" s="1"/>
    </row>
    <row r="27" spans="4:9" ht="15.75">
      <c r="D27" s="11"/>
      <c r="F27" s="12"/>
      <c r="H27" s="11"/>
      <c r="I27" s="11"/>
    </row>
  </sheetData>
  <sheetProtection/>
  <mergeCells count="13">
    <mergeCell ref="D25:G25"/>
    <mergeCell ref="D26:G26"/>
    <mergeCell ref="H25:K25"/>
    <mergeCell ref="H26:K26"/>
    <mergeCell ref="A2:M2"/>
    <mergeCell ref="A3:L3"/>
    <mergeCell ref="A23:K23"/>
    <mergeCell ref="A5:A6"/>
    <mergeCell ref="E5:E6"/>
    <mergeCell ref="B5:B6"/>
    <mergeCell ref="F5:I5"/>
    <mergeCell ref="J5:M5"/>
    <mergeCell ref="C5:D5"/>
  </mergeCells>
  <printOptions/>
  <pageMargins left="0.1968503937007874" right="0.1968503937007874" top="0.984251968503937" bottom="0.7874015748031497" header="0.31496062992125984" footer="0.5118110236220472"/>
  <pageSetup firstPageNumber="225" useFirstPageNumber="1" horizontalDpi="600" verticalDpi="600" orientation="landscape" paperSize="9" scale="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PHUONGXINH</dc:creator>
  <cp:keywords/>
  <dc:description/>
  <cp:lastModifiedBy>AutoBVT</cp:lastModifiedBy>
  <cp:lastPrinted>2019-12-25T06:29:46Z</cp:lastPrinted>
  <dcterms:created xsi:type="dcterms:W3CDTF">2019-07-26T07:58:31Z</dcterms:created>
  <dcterms:modified xsi:type="dcterms:W3CDTF">2019-12-27T10:06:17Z</dcterms:modified>
  <cp:category/>
  <cp:version/>
  <cp:contentType/>
  <cp:contentStatus/>
</cp:coreProperties>
</file>